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224"/>
  <workbookPr/>
  <mc:AlternateContent xmlns:mc="http://schemas.openxmlformats.org/markup-compatibility/2006">
    <mc:Choice Requires="x15">
      <x15ac:absPath xmlns:x15ac="http://schemas.microsoft.com/office/spreadsheetml/2010/11/ac" url="/Users/krzysztofwasniewski/Desktop/grant innowacyjność/geography of human settlement/"/>
    </mc:Choice>
  </mc:AlternateContent>
  <bookViews>
    <workbookView xWindow="240" yWindow="440" windowWidth="28560" windowHeight="15800"/>
  </bookViews>
  <sheets>
    <sheet name="Pivot 1" sheetId="1" r:id="rId1"/>
    <sheet name="Pivot 1 (2)" sheetId="2" r:id="rId2"/>
    <sheet name="Pivot 1 (3)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3" l="1"/>
  <c r="H43" i="3"/>
  <c r="H44" i="3"/>
  <c r="H45" i="3"/>
  <c r="H46" i="3"/>
  <c r="H47" i="3"/>
  <c r="H48" i="3"/>
  <c r="H49" i="3"/>
  <c r="H50" i="3"/>
  <c r="H51" i="3"/>
  <c r="H52" i="3"/>
  <c r="H53" i="3"/>
  <c r="H54" i="3"/>
  <c r="H34" i="3"/>
  <c r="H35" i="3"/>
  <c r="H36" i="3"/>
  <c r="H37" i="3"/>
  <c r="H38" i="3"/>
  <c r="H39" i="3"/>
  <c r="H40" i="3"/>
  <c r="H41" i="3"/>
  <c r="H42" i="3"/>
  <c r="H29" i="3"/>
  <c r="H30" i="3"/>
  <c r="H31" i="3"/>
  <c r="H32" i="3"/>
  <c r="H33" i="3"/>
  <c r="H20" i="3"/>
  <c r="H21" i="3"/>
  <c r="H22" i="3"/>
  <c r="H23" i="3"/>
  <c r="H24" i="3"/>
  <c r="H25" i="3"/>
  <c r="H26" i="3"/>
  <c r="H27" i="3"/>
  <c r="H28" i="3"/>
  <c r="H13" i="3"/>
  <c r="H14" i="3"/>
  <c r="H15" i="3"/>
  <c r="H16" i="3"/>
  <c r="H17" i="3"/>
  <c r="H18" i="3"/>
  <c r="H19" i="3"/>
  <c r="H12" i="3"/>
  <c r="G54" i="3"/>
  <c r="E54" i="3"/>
  <c r="C54" i="3"/>
  <c r="I54" i="3"/>
  <c r="G53" i="3"/>
  <c r="E53" i="3"/>
  <c r="I53" i="3"/>
  <c r="C53" i="3"/>
  <c r="G52" i="3"/>
  <c r="E52" i="3"/>
  <c r="I52" i="3"/>
  <c r="C52" i="3"/>
  <c r="G51" i="3"/>
  <c r="E51" i="3"/>
  <c r="I51" i="3"/>
  <c r="C51" i="3"/>
  <c r="G50" i="3"/>
  <c r="E50" i="3"/>
  <c r="I50" i="3"/>
  <c r="C50" i="3"/>
  <c r="G49" i="3"/>
  <c r="E49" i="3"/>
  <c r="I49" i="3"/>
  <c r="C49" i="3"/>
  <c r="G48" i="3"/>
  <c r="E48" i="3"/>
  <c r="I48" i="3"/>
  <c r="C48" i="3"/>
  <c r="G47" i="3"/>
  <c r="E47" i="3"/>
  <c r="I47" i="3"/>
  <c r="C47" i="3"/>
  <c r="G46" i="3"/>
  <c r="E46" i="3"/>
  <c r="I46" i="3"/>
  <c r="C46" i="3"/>
  <c r="G45" i="3"/>
  <c r="E45" i="3"/>
  <c r="I45" i="3"/>
  <c r="C45" i="3"/>
  <c r="G44" i="3"/>
  <c r="E44" i="3"/>
  <c r="I44" i="3"/>
  <c r="C44" i="3"/>
  <c r="G43" i="3"/>
  <c r="E43" i="3"/>
  <c r="I43" i="3"/>
  <c r="C43" i="3"/>
  <c r="G42" i="3"/>
  <c r="E42" i="3"/>
  <c r="I42" i="3"/>
  <c r="C42" i="3"/>
  <c r="G41" i="3"/>
  <c r="E41" i="3"/>
  <c r="I41" i="3"/>
  <c r="C41" i="3"/>
  <c r="G40" i="3"/>
  <c r="E40" i="3"/>
  <c r="I40" i="3"/>
  <c r="C40" i="3"/>
  <c r="G39" i="3"/>
  <c r="E39" i="3"/>
  <c r="I39" i="3"/>
  <c r="C39" i="3"/>
  <c r="G38" i="3"/>
  <c r="E38" i="3"/>
  <c r="I38" i="3"/>
  <c r="C38" i="3"/>
  <c r="G37" i="3"/>
  <c r="E37" i="3"/>
  <c r="I37" i="3"/>
  <c r="C37" i="3"/>
  <c r="G36" i="3"/>
  <c r="E36" i="3"/>
  <c r="I36" i="3"/>
  <c r="C36" i="3"/>
  <c r="G35" i="3"/>
  <c r="E35" i="3"/>
  <c r="I35" i="3"/>
  <c r="C35" i="3"/>
  <c r="G34" i="3"/>
  <c r="E34" i="3"/>
  <c r="I34" i="3"/>
  <c r="C34" i="3"/>
  <c r="G33" i="3"/>
  <c r="E33" i="3"/>
  <c r="I33" i="3"/>
  <c r="C33" i="3"/>
  <c r="G32" i="3"/>
  <c r="E32" i="3"/>
  <c r="I32" i="3"/>
  <c r="C32" i="3"/>
  <c r="G31" i="3"/>
  <c r="E31" i="3"/>
  <c r="I31" i="3"/>
  <c r="C31" i="3"/>
  <c r="G30" i="3"/>
  <c r="E30" i="3"/>
  <c r="I30" i="3"/>
  <c r="C30" i="3"/>
  <c r="G29" i="3"/>
  <c r="E29" i="3"/>
  <c r="I29" i="3"/>
  <c r="C29" i="3"/>
  <c r="G28" i="3"/>
  <c r="E28" i="3"/>
  <c r="I28" i="3"/>
  <c r="C28" i="3"/>
  <c r="G27" i="3"/>
  <c r="E27" i="3"/>
  <c r="I27" i="3"/>
  <c r="C27" i="3"/>
  <c r="G26" i="3"/>
  <c r="E26" i="3"/>
  <c r="I26" i="3"/>
  <c r="C26" i="3"/>
  <c r="G25" i="3"/>
  <c r="E25" i="3"/>
  <c r="I25" i="3"/>
  <c r="C25" i="3"/>
  <c r="G24" i="3"/>
  <c r="E24" i="3"/>
  <c r="I24" i="3"/>
  <c r="C24" i="3"/>
  <c r="G23" i="3"/>
  <c r="E23" i="3"/>
  <c r="I23" i="3"/>
  <c r="C23" i="3"/>
  <c r="G22" i="3"/>
  <c r="E22" i="3"/>
  <c r="I22" i="3"/>
  <c r="C22" i="3"/>
  <c r="G21" i="3"/>
  <c r="E21" i="3"/>
  <c r="I21" i="3"/>
  <c r="C21" i="3"/>
  <c r="G20" i="3"/>
  <c r="E20" i="3"/>
  <c r="I20" i="3"/>
  <c r="C20" i="3"/>
  <c r="G19" i="3"/>
  <c r="E19" i="3"/>
  <c r="I19" i="3"/>
  <c r="C19" i="3"/>
  <c r="G18" i="3"/>
  <c r="E18" i="3"/>
  <c r="I18" i="3"/>
  <c r="C18" i="3"/>
  <c r="G17" i="3"/>
  <c r="E17" i="3"/>
  <c r="I17" i="3"/>
  <c r="C17" i="3"/>
  <c r="G16" i="3"/>
  <c r="E16" i="3"/>
  <c r="I16" i="3"/>
  <c r="C16" i="3"/>
  <c r="G15" i="3"/>
  <c r="E15" i="3"/>
  <c r="I15" i="3"/>
  <c r="C15" i="3"/>
  <c r="G14" i="3"/>
  <c r="E14" i="3"/>
  <c r="I14" i="3"/>
  <c r="C14" i="3"/>
  <c r="G13" i="3"/>
  <c r="E13" i="3"/>
  <c r="I13" i="3"/>
  <c r="C13" i="3"/>
  <c r="G12" i="3"/>
  <c r="E12" i="3"/>
  <c r="I12" i="3"/>
  <c r="C12" i="3"/>
  <c r="G11" i="3"/>
  <c r="C11" i="3"/>
  <c r="G10" i="3"/>
  <c r="C10" i="3"/>
  <c r="K9" i="3"/>
  <c r="G9" i="3"/>
  <c r="C9" i="3"/>
  <c r="K8" i="3"/>
  <c r="G8" i="3"/>
  <c r="C8" i="3"/>
  <c r="G7" i="3"/>
  <c r="C7" i="3"/>
  <c r="G6" i="3"/>
  <c r="C6" i="3"/>
  <c r="G5" i="3"/>
  <c r="C5" i="3"/>
  <c r="G4" i="3"/>
  <c r="C4" i="3"/>
  <c r="G3" i="3"/>
  <c r="C3" i="3"/>
  <c r="G2" i="3"/>
  <c r="C2" i="3"/>
  <c r="K6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30" i="2"/>
  <c r="H31" i="2"/>
  <c r="H32" i="2"/>
  <c r="H33" i="2"/>
  <c r="H34" i="2"/>
  <c r="H35" i="2"/>
  <c r="H36" i="2"/>
  <c r="H37" i="2"/>
  <c r="H38" i="2"/>
  <c r="H39" i="2"/>
  <c r="H21" i="2"/>
  <c r="H22" i="2"/>
  <c r="H23" i="2"/>
  <c r="H24" i="2"/>
  <c r="H25" i="2"/>
  <c r="H26" i="2"/>
  <c r="H27" i="2"/>
  <c r="H28" i="2"/>
  <c r="H29" i="2"/>
  <c r="H13" i="2"/>
  <c r="H14" i="2"/>
  <c r="H15" i="2"/>
  <c r="H16" i="2"/>
  <c r="H17" i="2"/>
  <c r="H18" i="2"/>
  <c r="H19" i="2"/>
  <c r="H20" i="2"/>
  <c r="H12" i="2"/>
  <c r="G54" i="2"/>
  <c r="E54" i="2"/>
  <c r="C54" i="2"/>
  <c r="I54" i="2"/>
  <c r="G53" i="2"/>
  <c r="E53" i="2"/>
  <c r="C53" i="2"/>
  <c r="I53" i="2"/>
  <c r="G52" i="2"/>
  <c r="E52" i="2"/>
  <c r="C52" i="2"/>
  <c r="I52" i="2"/>
  <c r="G51" i="2"/>
  <c r="E51" i="2"/>
  <c r="C51" i="2"/>
  <c r="I51" i="2"/>
  <c r="G50" i="2"/>
  <c r="E50" i="2"/>
  <c r="C50" i="2"/>
  <c r="I50" i="2"/>
  <c r="G49" i="2"/>
  <c r="E49" i="2"/>
  <c r="C49" i="2"/>
  <c r="I49" i="2"/>
  <c r="G48" i="2"/>
  <c r="E48" i="2"/>
  <c r="C48" i="2"/>
  <c r="I48" i="2"/>
  <c r="G47" i="2"/>
  <c r="E47" i="2"/>
  <c r="C47" i="2"/>
  <c r="I47" i="2"/>
  <c r="G46" i="2"/>
  <c r="E46" i="2"/>
  <c r="C46" i="2"/>
  <c r="I46" i="2"/>
  <c r="G45" i="2"/>
  <c r="E45" i="2"/>
  <c r="C45" i="2"/>
  <c r="I45" i="2"/>
  <c r="G44" i="2"/>
  <c r="E44" i="2"/>
  <c r="C44" i="2"/>
  <c r="I44" i="2"/>
  <c r="G43" i="2"/>
  <c r="E43" i="2"/>
  <c r="C43" i="2"/>
  <c r="I43" i="2"/>
  <c r="G42" i="2"/>
  <c r="E42" i="2"/>
  <c r="C42" i="2"/>
  <c r="I42" i="2"/>
  <c r="G41" i="2"/>
  <c r="E41" i="2"/>
  <c r="C41" i="2"/>
  <c r="I41" i="2"/>
  <c r="G40" i="2"/>
  <c r="E40" i="2"/>
  <c r="C40" i="2"/>
  <c r="I40" i="2"/>
  <c r="G39" i="2"/>
  <c r="E39" i="2"/>
  <c r="C39" i="2"/>
  <c r="I39" i="2"/>
  <c r="G38" i="2"/>
  <c r="E38" i="2"/>
  <c r="C38" i="2"/>
  <c r="I38" i="2"/>
  <c r="G37" i="2"/>
  <c r="E37" i="2"/>
  <c r="C37" i="2"/>
  <c r="I37" i="2"/>
  <c r="G36" i="2"/>
  <c r="E36" i="2"/>
  <c r="C36" i="2"/>
  <c r="I36" i="2"/>
  <c r="G35" i="2"/>
  <c r="E35" i="2"/>
  <c r="C35" i="2"/>
  <c r="I35" i="2"/>
  <c r="G34" i="2"/>
  <c r="E34" i="2"/>
  <c r="C34" i="2"/>
  <c r="I34" i="2"/>
  <c r="G33" i="2"/>
  <c r="E33" i="2"/>
  <c r="C33" i="2"/>
  <c r="I33" i="2"/>
  <c r="G32" i="2"/>
  <c r="E32" i="2"/>
  <c r="C32" i="2"/>
  <c r="I32" i="2"/>
  <c r="G31" i="2"/>
  <c r="E31" i="2"/>
  <c r="C31" i="2"/>
  <c r="I31" i="2"/>
  <c r="G30" i="2"/>
  <c r="E30" i="2"/>
  <c r="C30" i="2"/>
  <c r="I30" i="2"/>
  <c r="G29" i="2"/>
  <c r="E29" i="2"/>
  <c r="C29" i="2"/>
  <c r="I29" i="2"/>
  <c r="G28" i="2"/>
  <c r="E28" i="2"/>
  <c r="C28" i="2"/>
  <c r="I28" i="2"/>
  <c r="G27" i="2"/>
  <c r="E27" i="2"/>
  <c r="C27" i="2"/>
  <c r="I27" i="2"/>
  <c r="G26" i="2"/>
  <c r="E26" i="2"/>
  <c r="C26" i="2"/>
  <c r="I26" i="2"/>
  <c r="G25" i="2"/>
  <c r="E25" i="2"/>
  <c r="C25" i="2"/>
  <c r="I25" i="2"/>
  <c r="G24" i="2"/>
  <c r="E24" i="2"/>
  <c r="C24" i="2"/>
  <c r="I24" i="2"/>
  <c r="G23" i="2"/>
  <c r="E23" i="2"/>
  <c r="C23" i="2"/>
  <c r="I23" i="2"/>
  <c r="G22" i="2"/>
  <c r="E22" i="2"/>
  <c r="C22" i="2"/>
  <c r="I22" i="2"/>
  <c r="G21" i="2"/>
  <c r="E21" i="2"/>
  <c r="C21" i="2"/>
  <c r="I21" i="2"/>
  <c r="G20" i="2"/>
  <c r="E20" i="2"/>
  <c r="C20" i="2"/>
  <c r="I20" i="2"/>
  <c r="G19" i="2"/>
  <c r="E19" i="2"/>
  <c r="C19" i="2"/>
  <c r="I19" i="2"/>
  <c r="G18" i="2"/>
  <c r="E18" i="2"/>
  <c r="C18" i="2"/>
  <c r="I18" i="2"/>
  <c r="G17" i="2"/>
  <c r="E17" i="2"/>
  <c r="C17" i="2"/>
  <c r="I17" i="2"/>
  <c r="G16" i="2"/>
  <c r="E16" i="2"/>
  <c r="C16" i="2"/>
  <c r="I16" i="2"/>
  <c r="G15" i="2"/>
  <c r="E15" i="2"/>
  <c r="C15" i="2"/>
  <c r="I15" i="2"/>
  <c r="G14" i="2"/>
  <c r="E14" i="2"/>
  <c r="C14" i="2"/>
  <c r="I14" i="2"/>
  <c r="G13" i="2"/>
  <c r="E13" i="2"/>
  <c r="C13" i="2"/>
  <c r="I13" i="2"/>
  <c r="G12" i="2"/>
  <c r="E12" i="2"/>
  <c r="C12" i="2"/>
  <c r="I12" i="2"/>
  <c r="G11" i="2"/>
  <c r="C11" i="2"/>
  <c r="G10" i="2"/>
  <c r="C10" i="2"/>
  <c r="K9" i="2"/>
  <c r="G9" i="2"/>
  <c r="C9" i="2"/>
  <c r="K8" i="2"/>
  <c r="G8" i="2"/>
  <c r="C8" i="2"/>
  <c r="G7" i="2"/>
  <c r="C7" i="2"/>
  <c r="G6" i="2"/>
  <c r="C6" i="2"/>
  <c r="G5" i="2"/>
  <c r="C5" i="2"/>
  <c r="G4" i="2"/>
  <c r="C4" i="2"/>
  <c r="G3" i="2"/>
  <c r="C3" i="2"/>
  <c r="G2" i="2"/>
  <c r="C2" i="2"/>
  <c r="K6" i="1"/>
  <c r="E12" i="1"/>
  <c r="C12" i="1"/>
  <c r="H12" i="1"/>
  <c r="G12" i="1"/>
  <c r="I12" i="1"/>
  <c r="E13" i="1"/>
  <c r="C13" i="1"/>
  <c r="H13" i="1"/>
  <c r="G13" i="1"/>
  <c r="I13" i="1"/>
  <c r="E14" i="1"/>
  <c r="C14" i="1"/>
  <c r="H14" i="1"/>
  <c r="G14" i="1"/>
  <c r="I14" i="1"/>
  <c r="E15" i="1"/>
  <c r="C15" i="1"/>
  <c r="H15" i="1"/>
  <c r="G15" i="1"/>
  <c r="I15" i="1"/>
  <c r="E16" i="1"/>
  <c r="C16" i="1"/>
  <c r="H16" i="1"/>
  <c r="G16" i="1"/>
  <c r="I16" i="1"/>
  <c r="E17" i="1"/>
  <c r="C17" i="1"/>
  <c r="H17" i="1"/>
  <c r="G17" i="1"/>
  <c r="I17" i="1"/>
  <c r="E18" i="1"/>
  <c r="C18" i="1"/>
  <c r="H18" i="1"/>
  <c r="G18" i="1"/>
  <c r="I18" i="1"/>
  <c r="E19" i="1"/>
  <c r="C19" i="1"/>
  <c r="H19" i="1"/>
  <c r="G19" i="1"/>
  <c r="I19" i="1"/>
  <c r="E20" i="1"/>
  <c r="C20" i="1"/>
  <c r="H20" i="1"/>
  <c r="G20" i="1"/>
  <c r="I20" i="1"/>
  <c r="E21" i="1"/>
  <c r="C21" i="1"/>
  <c r="H21" i="1"/>
  <c r="G21" i="1"/>
  <c r="I21" i="1"/>
  <c r="E22" i="1"/>
  <c r="C22" i="1"/>
  <c r="H22" i="1"/>
  <c r="G22" i="1"/>
  <c r="I22" i="1"/>
  <c r="E23" i="1"/>
  <c r="C23" i="1"/>
  <c r="H23" i="1"/>
  <c r="G23" i="1"/>
  <c r="I23" i="1"/>
  <c r="E24" i="1"/>
  <c r="C24" i="1"/>
  <c r="H24" i="1"/>
  <c r="G24" i="1"/>
  <c r="I24" i="1"/>
  <c r="E25" i="1"/>
  <c r="C25" i="1"/>
  <c r="H25" i="1"/>
  <c r="G25" i="1"/>
  <c r="I25" i="1"/>
  <c r="E26" i="1"/>
  <c r="C26" i="1"/>
  <c r="H26" i="1"/>
  <c r="G26" i="1"/>
  <c r="I26" i="1"/>
  <c r="E27" i="1"/>
  <c r="C27" i="1"/>
  <c r="H27" i="1"/>
  <c r="G27" i="1"/>
  <c r="I27" i="1"/>
  <c r="E28" i="1"/>
  <c r="C28" i="1"/>
  <c r="H28" i="1"/>
  <c r="G28" i="1"/>
  <c r="I28" i="1"/>
  <c r="E29" i="1"/>
  <c r="C29" i="1"/>
  <c r="H29" i="1"/>
  <c r="G29" i="1"/>
  <c r="I29" i="1"/>
  <c r="E30" i="1"/>
  <c r="C30" i="1"/>
  <c r="H30" i="1"/>
  <c r="G30" i="1"/>
  <c r="I30" i="1"/>
  <c r="E31" i="1"/>
  <c r="C31" i="1"/>
  <c r="H31" i="1"/>
  <c r="G31" i="1"/>
  <c r="I31" i="1"/>
  <c r="E32" i="1"/>
  <c r="C32" i="1"/>
  <c r="H32" i="1"/>
  <c r="G32" i="1"/>
  <c r="I32" i="1"/>
  <c r="E33" i="1"/>
  <c r="C33" i="1"/>
  <c r="H33" i="1"/>
  <c r="G33" i="1"/>
  <c r="I33" i="1"/>
  <c r="E34" i="1"/>
  <c r="C34" i="1"/>
  <c r="H34" i="1"/>
  <c r="G34" i="1"/>
  <c r="I34" i="1"/>
  <c r="E35" i="1"/>
  <c r="C35" i="1"/>
  <c r="H35" i="1"/>
  <c r="G35" i="1"/>
  <c r="I35" i="1"/>
  <c r="E36" i="1"/>
  <c r="C36" i="1"/>
  <c r="H36" i="1"/>
  <c r="G36" i="1"/>
  <c r="I36" i="1"/>
  <c r="E37" i="1"/>
  <c r="C37" i="1"/>
  <c r="H37" i="1"/>
  <c r="G37" i="1"/>
  <c r="I37" i="1"/>
  <c r="E38" i="1"/>
  <c r="C38" i="1"/>
  <c r="H38" i="1"/>
  <c r="G38" i="1"/>
  <c r="I38" i="1"/>
  <c r="E39" i="1"/>
  <c r="C39" i="1"/>
  <c r="H39" i="1"/>
  <c r="G39" i="1"/>
  <c r="I39" i="1"/>
  <c r="E40" i="1"/>
  <c r="C40" i="1"/>
  <c r="H40" i="1"/>
  <c r="G40" i="1"/>
  <c r="I40" i="1"/>
  <c r="E41" i="1"/>
  <c r="C41" i="1"/>
  <c r="H41" i="1"/>
  <c r="G41" i="1"/>
  <c r="I41" i="1"/>
  <c r="E42" i="1"/>
  <c r="C42" i="1"/>
  <c r="H42" i="1"/>
  <c r="G42" i="1"/>
  <c r="I42" i="1"/>
  <c r="E43" i="1"/>
  <c r="C43" i="1"/>
  <c r="H43" i="1"/>
  <c r="G43" i="1"/>
  <c r="I43" i="1"/>
  <c r="E44" i="1"/>
  <c r="C44" i="1"/>
  <c r="H44" i="1"/>
  <c r="G44" i="1"/>
  <c r="I44" i="1"/>
  <c r="E45" i="1"/>
  <c r="C45" i="1"/>
  <c r="H45" i="1"/>
  <c r="G45" i="1"/>
  <c r="I45" i="1"/>
  <c r="E46" i="1"/>
  <c r="C46" i="1"/>
  <c r="H46" i="1"/>
  <c r="G46" i="1"/>
  <c r="I46" i="1"/>
  <c r="E47" i="1"/>
  <c r="C47" i="1"/>
  <c r="H47" i="1"/>
  <c r="G47" i="1"/>
  <c r="I47" i="1"/>
  <c r="E48" i="1"/>
  <c r="C48" i="1"/>
  <c r="H48" i="1"/>
  <c r="G48" i="1"/>
  <c r="I48" i="1"/>
  <c r="E49" i="1"/>
  <c r="C49" i="1"/>
  <c r="H49" i="1"/>
  <c r="G49" i="1"/>
  <c r="I49" i="1"/>
  <c r="E50" i="1"/>
  <c r="C50" i="1"/>
  <c r="H50" i="1"/>
  <c r="G50" i="1"/>
  <c r="I50" i="1"/>
  <c r="E51" i="1"/>
  <c r="C51" i="1"/>
  <c r="H51" i="1"/>
  <c r="G51" i="1"/>
  <c r="I51" i="1"/>
  <c r="E52" i="1"/>
  <c r="C52" i="1"/>
  <c r="H52" i="1"/>
  <c r="G52" i="1"/>
  <c r="I52" i="1"/>
  <c r="E53" i="1"/>
  <c r="C53" i="1"/>
  <c r="H53" i="1"/>
  <c r="G53" i="1"/>
  <c r="I53" i="1"/>
  <c r="E54" i="1"/>
  <c r="C54" i="1"/>
  <c r="H54" i="1"/>
  <c r="G54" i="1"/>
  <c r="I54" i="1"/>
  <c r="K8" i="1"/>
  <c r="K9" i="1"/>
  <c r="G3" i="1"/>
  <c r="G4" i="1"/>
  <c r="G5" i="1"/>
  <c r="G6" i="1"/>
  <c r="G7" i="1"/>
  <c r="G8" i="1"/>
  <c r="G9" i="1"/>
  <c r="G10" i="1"/>
  <c r="G11" i="1"/>
  <c r="G2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<sst xmlns="http://schemas.openxmlformats.org/spreadsheetml/2006/main" count="44" uniqueCount="16">
  <si>
    <t>Year</t>
  </si>
  <si>
    <t>Food intake kcal per capita per day - World</t>
  </si>
  <si>
    <t>Food intake Mcal per capita per year - World</t>
  </si>
  <si>
    <t>Energy use (kg of oil equivalent per capita)</t>
  </si>
  <si>
    <t>Energy use (tons of oil equivalent per capita)</t>
  </si>
  <si>
    <t>Population</t>
  </si>
  <si>
    <t>Population in millions</t>
  </si>
  <si>
    <t>Population model</t>
  </si>
  <si>
    <t>parameters</t>
  </si>
  <si>
    <t>a for energy</t>
  </si>
  <si>
    <t>1 - a for food</t>
  </si>
  <si>
    <t>average scale factor</t>
  </si>
  <si>
    <t>variance in the scale factor</t>
  </si>
  <si>
    <t>Scale factor - Population real divided by population model</t>
  </si>
  <si>
    <t>Food constant max from 2013</t>
  </si>
  <si>
    <t>Energy constant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</si>
</sst>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)\ _z_ł_ ;_ * \(#,##0.00\)\ _z_ł_ ;_ * &quot;-&quot;??_)\ _z_ł_ ;_ @_ 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</cellXfs>
  <cellStyles count="2">
    <cellStyle name="Dziesiętny" xfId="1" builtinId="3"/>
    <cellStyle name="Norm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15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baseColWidth="10" defaultColWidth="8.83203125" defaultRowHeight="15" x14ac:dyDescent="0.2"/>
  <cols>
    <col min="1" max="1" width="17.5" customWidth="1"/>
    <col min="2" max="12" width="39.5" style="2" customWidth="1"/>
  </cols>
  <sheetData>
    <row r="1" spans="1:11" ht="30" x14ac:dyDescent="0.2">
      <c r="A1" s="1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7" t="s">
        <v>13</v>
      </c>
    </row>
    <row r="2" spans="1:11" x14ac:dyDescent="0.2">
      <c r="A2" s="2">
        <v>1961</v>
      </c>
      <c r="B2" s="5">
        <v>2195</v>
      </c>
      <c r="C2" s="2">
        <f>(B2*365)/1000</f>
        <v>801.17499999999995</v>
      </c>
      <c r="F2" s="2">
        <v>3075115342</v>
      </c>
      <c r="G2" s="6">
        <f>F2/1000000</f>
        <v>3075.1153420000001</v>
      </c>
    </row>
    <row r="3" spans="1:11" x14ac:dyDescent="0.2">
      <c r="A3" s="2">
        <v>1962</v>
      </c>
      <c r="B3" s="5">
        <v>2242</v>
      </c>
      <c r="C3" s="2">
        <f t="shared" ref="C3:C54" si="0">(B3*365)/1000</f>
        <v>818.33</v>
      </c>
      <c r="F3" s="2">
        <v>3127961482</v>
      </c>
      <c r="G3" s="6">
        <f t="shared" ref="G3:G54" si="1">F3/1000000</f>
        <v>3127.9614820000002</v>
      </c>
    </row>
    <row r="4" spans="1:11" x14ac:dyDescent="0.2">
      <c r="A4" s="2">
        <v>1963</v>
      </c>
      <c r="B4" s="5">
        <v>2251</v>
      </c>
      <c r="C4" s="2">
        <f t="shared" si="0"/>
        <v>821.61500000000001</v>
      </c>
      <c r="F4" s="2">
        <v>3192794384</v>
      </c>
      <c r="G4" s="6">
        <f t="shared" si="1"/>
        <v>3192.7943839999998</v>
      </c>
      <c r="J4" s="4" t="s">
        <v>8</v>
      </c>
    </row>
    <row r="5" spans="1:11" x14ac:dyDescent="0.2">
      <c r="A5" s="2">
        <v>1964</v>
      </c>
      <c r="B5" s="5">
        <v>2285</v>
      </c>
      <c r="C5" s="2">
        <f t="shared" si="0"/>
        <v>834.02499999999998</v>
      </c>
      <c r="F5" s="2">
        <v>3258201476</v>
      </c>
      <c r="G5" s="6">
        <f t="shared" si="1"/>
        <v>3258.2014760000002</v>
      </c>
      <c r="J5" s="2" t="s">
        <v>9</v>
      </c>
      <c r="K5" s="2">
        <v>0.23300000000000001</v>
      </c>
    </row>
    <row r="6" spans="1:11" x14ac:dyDescent="0.2">
      <c r="A6" s="2">
        <v>1965</v>
      </c>
      <c r="B6" s="5">
        <v>2312</v>
      </c>
      <c r="C6" s="2">
        <f t="shared" si="0"/>
        <v>843.88</v>
      </c>
      <c r="F6" s="2">
        <v>3324951621</v>
      </c>
      <c r="G6" s="6">
        <f t="shared" si="1"/>
        <v>3324.9516210000002</v>
      </c>
      <c r="J6" s="2" t="s">
        <v>10</v>
      </c>
      <c r="K6" s="2">
        <f>1-K5</f>
        <v>0.76700000000000002</v>
      </c>
    </row>
    <row r="7" spans="1:11" x14ac:dyDescent="0.2">
      <c r="A7" s="2">
        <v>1966</v>
      </c>
      <c r="B7" s="5">
        <v>2326</v>
      </c>
      <c r="C7" s="2">
        <f t="shared" si="0"/>
        <v>848.99</v>
      </c>
      <c r="F7" s="2">
        <v>3394864530</v>
      </c>
      <c r="G7" s="6">
        <f t="shared" si="1"/>
        <v>3394.8645299999998</v>
      </c>
    </row>
    <row r="8" spans="1:11" x14ac:dyDescent="0.2">
      <c r="A8" s="2">
        <v>1967</v>
      </c>
      <c r="B8" s="5">
        <v>2327</v>
      </c>
      <c r="C8" s="2">
        <f t="shared" si="0"/>
        <v>849.35500000000002</v>
      </c>
      <c r="F8" s="2">
        <v>3464439525</v>
      </c>
      <c r="G8" s="6">
        <f t="shared" si="1"/>
        <v>3464.4395249999998</v>
      </c>
      <c r="J8" s="2" t="s">
        <v>11</v>
      </c>
      <c r="K8" s="2">
        <f>AVERAGE(I12:I54)</f>
        <v>1.0030122885348818</v>
      </c>
    </row>
    <row r="9" spans="1:11" x14ac:dyDescent="0.2">
      <c r="A9" s="2">
        <v>1968</v>
      </c>
      <c r="B9" s="5">
        <v>2333</v>
      </c>
      <c r="C9" s="2">
        <f t="shared" si="0"/>
        <v>851.54499999999996</v>
      </c>
      <c r="F9" s="2">
        <v>3534821115</v>
      </c>
      <c r="G9" s="6">
        <f t="shared" si="1"/>
        <v>3534.8211150000002</v>
      </c>
      <c r="J9" s="2" t="s">
        <v>12</v>
      </c>
      <c r="K9" s="2">
        <f>VARA(I12:I54)</f>
        <v>1.556244868085648E-2</v>
      </c>
    </row>
    <row r="10" spans="1:11" x14ac:dyDescent="0.2">
      <c r="A10" s="2">
        <v>1969</v>
      </c>
      <c r="B10" s="5">
        <v>2346</v>
      </c>
      <c r="C10" s="2">
        <f t="shared" si="0"/>
        <v>856.29</v>
      </c>
      <c r="F10" s="2">
        <v>3609383725</v>
      </c>
      <c r="G10" s="6">
        <f t="shared" si="1"/>
        <v>3609.3837250000001</v>
      </c>
    </row>
    <row r="11" spans="1:11" x14ac:dyDescent="0.2">
      <c r="A11" s="2">
        <v>1970</v>
      </c>
      <c r="B11" s="5">
        <v>2387</v>
      </c>
      <c r="C11" s="2">
        <f t="shared" si="0"/>
        <v>871.255</v>
      </c>
      <c r="F11" s="2">
        <v>3684765870</v>
      </c>
      <c r="G11" s="6">
        <f t="shared" si="1"/>
        <v>3684.7658700000002</v>
      </c>
    </row>
    <row r="12" spans="1:11" x14ac:dyDescent="0.2">
      <c r="A12" s="2">
        <v>1971</v>
      </c>
      <c r="B12" s="5">
        <v>2366</v>
      </c>
      <c r="C12" s="2">
        <f t="shared" si="0"/>
        <v>863.59</v>
      </c>
      <c r="D12" s="2">
        <v>1336.2380248474387</v>
      </c>
      <c r="E12" s="6">
        <f>D12*1000</f>
        <v>1336238.0248474388</v>
      </c>
      <c r="F12" s="2">
        <v>3762198347</v>
      </c>
      <c r="G12" s="6">
        <f t="shared" si="1"/>
        <v>3762.198347</v>
      </c>
      <c r="H12" s="6">
        <f>(E12^$K$5)*(C12^$K$6)</f>
        <v>4780.5610018743037</v>
      </c>
      <c r="I12" s="2">
        <f>G12/H12</f>
        <v>0.78697842063409784</v>
      </c>
    </row>
    <row r="13" spans="1:11" x14ac:dyDescent="0.2">
      <c r="A13" s="2">
        <v>1972</v>
      </c>
      <c r="B13" s="5">
        <v>2351</v>
      </c>
      <c r="C13" s="2">
        <f>(B13*365)/1000</f>
        <v>858.11500000000001</v>
      </c>
      <c r="D13" s="2">
        <v>1370.8680008464369</v>
      </c>
      <c r="E13" s="6">
        <f t="shared" ref="E13:E54" si="2">D13*1000</f>
        <v>1370868.0008464369</v>
      </c>
      <c r="F13" s="2">
        <v>3838924951</v>
      </c>
      <c r="G13" s="6">
        <f t="shared" si="1"/>
        <v>3838.924951</v>
      </c>
      <c r="H13" s="6">
        <f t="shared" ref="H13:H54" si="3">(E13^$K$5)*(C13^$K$6)</f>
        <v>4785.7430519405389</v>
      </c>
      <c r="I13" s="2">
        <f t="shared" ref="I13:I54" si="4">G13/H13</f>
        <v>0.80215860093938396</v>
      </c>
    </row>
    <row r="14" spans="1:11" x14ac:dyDescent="0.2">
      <c r="A14" s="2">
        <v>1973</v>
      </c>
      <c r="B14" s="5">
        <v>2389</v>
      </c>
      <c r="C14" s="2">
        <f t="shared" si="0"/>
        <v>871.98500000000001</v>
      </c>
      <c r="D14" s="2">
        <v>1416.9843458546079</v>
      </c>
      <c r="E14" s="6">
        <f t="shared" si="2"/>
        <v>1416984.3458546079</v>
      </c>
      <c r="F14" s="2">
        <v>3914857611</v>
      </c>
      <c r="G14" s="6">
        <f t="shared" si="1"/>
        <v>3914.8576109999999</v>
      </c>
      <c r="H14" s="6">
        <f t="shared" si="3"/>
        <v>4882.4574944203996</v>
      </c>
      <c r="I14" s="2">
        <f t="shared" si="4"/>
        <v>0.80182113525286014</v>
      </c>
    </row>
    <row r="15" spans="1:11" x14ac:dyDescent="0.2">
      <c r="A15" s="2">
        <v>1974</v>
      </c>
      <c r="B15" s="5">
        <v>2379</v>
      </c>
      <c r="C15" s="2">
        <f t="shared" si="0"/>
        <v>868.33500000000004</v>
      </c>
      <c r="D15" s="2">
        <v>1389.2021688685693</v>
      </c>
      <c r="E15" s="6">
        <f t="shared" si="2"/>
        <v>1389202.1688685692</v>
      </c>
      <c r="F15" s="2">
        <v>3991430917</v>
      </c>
      <c r="G15" s="6">
        <f t="shared" si="1"/>
        <v>3991.4309170000001</v>
      </c>
      <c r="H15" s="6">
        <f t="shared" si="3"/>
        <v>4844.3723264784267</v>
      </c>
      <c r="I15" s="2">
        <f t="shared" si="4"/>
        <v>0.82393149163692281</v>
      </c>
    </row>
    <row r="16" spans="1:11" x14ac:dyDescent="0.2">
      <c r="A16" s="2">
        <v>1975</v>
      </c>
      <c r="B16" s="5">
        <v>2397</v>
      </c>
      <c r="C16" s="2">
        <f t="shared" si="0"/>
        <v>874.90499999999997</v>
      </c>
      <c r="D16" s="2">
        <v>1364.1788801700927</v>
      </c>
      <c r="E16" s="6">
        <f t="shared" si="2"/>
        <v>1364178.8801700927</v>
      </c>
      <c r="F16" s="2">
        <v>4066267984</v>
      </c>
      <c r="G16" s="6">
        <f t="shared" si="1"/>
        <v>4066.2679840000001</v>
      </c>
      <c r="H16" s="6">
        <f t="shared" si="3"/>
        <v>4851.8685602418391</v>
      </c>
      <c r="I16" s="2">
        <f t="shared" si="4"/>
        <v>0.83808288157693189</v>
      </c>
    </row>
    <row r="17" spans="1:9" x14ac:dyDescent="0.2">
      <c r="A17" s="2">
        <v>1976</v>
      </c>
      <c r="B17" s="5">
        <v>2383</v>
      </c>
      <c r="C17" s="2">
        <f t="shared" si="0"/>
        <v>869.79499999999996</v>
      </c>
      <c r="D17" s="2">
        <v>1418.8950165616143</v>
      </c>
      <c r="E17" s="6">
        <f t="shared" si="2"/>
        <v>1418895.0165616143</v>
      </c>
      <c r="F17" s="2">
        <v>4139151082</v>
      </c>
      <c r="G17" s="6">
        <f t="shared" si="1"/>
        <v>4139.1510820000003</v>
      </c>
      <c r="H17" s="6">
        <f t="shared" si="3"/>
        <v>4874.5797373913019</v>
      </c>
      <c r="I17" s="2">
        <f t="shared" si="4"/>
        <v>0.84912983374749829</v>
      </c>
    </row>
    <row r="18" spans="1:9" x14ac:dyDescent="0.2">
      <c r="A18" s="2">
        <v>1977</v>
      </c>
      <c r="B18" s="5">
        <v>2420</v>
      </c>
      <c r="C18" s="2">
        <f t="shared" si="0"/>
        <v>883.3</v>
      </c>
      <c r="D18" s="2">
        <v>1442.8914831849315</v>
      </c>
      <c r="E18" s="6">
        <f t="shared" si="2"/>
        <v>1442891.4831849316</v>
      </c>
      <c r="F18" s="2">
        <v>4211781677</v>
      </c>
      <c r="G18" s="6">
        <f t="shared" si="1"/>
        <v>4211.7816769999999</v>
      </c>
      <c r="H18" s="6">
        <f t="shared" si="3"/>
        <v>4951.8383374768155</v>
      </c>
      <c r="I18" s="2">
        <f t="shared" si="4"/>
        <v>0.8505491072121899</v>
      </c>
    </row>
    <row r="19" spans="1:9" x14ac:dyDescent="0.2">
      <c r="A19" s="2">
        <v>1978</v>
      </c>
      <c r="B19" s="5">
        <v>2475</v>
      </c>
      <c r="C19" s="2">
        <f t="shared" si="0"/>
        <v>903.375</v>
      </c>
      <c r="D19" s="2">
        <v>1474.1016281659345</v>
      </c>
      <c r="E19" s="6">
        <f t="shared" si="2"/>
        <v>1474101.6281659345</v>
      </c>
      <c r="F19" s="2">
        <v>4285609387</v>
      </c>
      <c r="G19" s="6">
        <f t="shared" si="1"/>
        <v>4285.6093870000004</v>
      </c>
      <c r="H19" s="6">
        <f t="shared" si="3"/>
        <v>5063.1139090191718</v>
      </c>
      <c r="I19" s="2">
        <f t="shared" si="4"/>
        <v>0.84643748175719202</v>
      </c>
    </row>
    <row r="20" spans="1:9" x14ac:dyDescent="0.2">
      <c r="A20" s="2">
        <v>1979</v>
      </c>
      <c r="B20" s="5">
        <v>2474</v>
      </c>
      <c r="C20" s="2">
        <f t="shared" si="0"/>
        <v>903.01</v>
      </c>
      <c r="D20" s="2">
        <v>1490.8461617251523</v>
      </c>
      <c r="E20" s="6">
        <f t="shared" si="2"/>
        <v>1490846.1617251523</v>
      </c>
      <c r="F20" s="2">
        <v>4361295248</v>
      </c>
      <c r="G20" s="6">
        <f>F20/1000000</f>
        <v>4361.2952480000004</v>
      </c>
      <c r="H20" s="6">
        <f t="shared" si="3"/>
        <v>5074.8831041564144</v>
      </c>
      <c r="I20" s="2">
        <f t="shared" si="4"/>
        <v>0.85938831663492432</v>
      </c>
    </row>
    <row r="21" spans="1:9" x14ac:dyDescent="0.2">
      <c r="A21" s="2">
        <v>1980</v>
      </c>
      <c r="B21" s="5">
        <v>2491</v>
      </c>
      <c r="C21" s="2">
        <f t="shared" si="0"/>
        <v>909.21500000000003</v>
      </c>
      <c r="D21" s="2">
        <v>1452.3381265917619</v>
      </c>
      <c r="E21" s="6">
        <f t="shared" si="2"/>
        <v>1452338.1265917618</v>
      </c>
      <c r="F21" s="2">
        <v>4437690434</v>
      </c>
      <c r="G21" s="6">
        <f t="shared" si="1"/>
        <v>4437.6904340000001</v>
      </c>
      <c r="H21" s="6">
        <f t="shared" si="3"/>
        <v>5070.5965796934624</v>
      </c>
      <c r="I21" s="2">
        <f t="shared" si="4"/>
        <v>0.87518112795088032</v>
      </c>
    </row>
    <row r="22" spans="1:9" x14ac:dyDescent="0.2">
      <c r="A22" s="2">
        <v>1981</v>
      </c>
      <c r="B22" s="5">
        <v>2500</v>
      </c>
      <c r="C22" s="2">
        <f t="shared" si="0"/>
        <v>912.5</v>
      </c>
      <c r="D22" s="2">
        <v>1411.8728717471558</v>
      </c>
      <c r="E22" s="6">
        <f t="shared" si="2"/>
        <v>1411872.8717471559</v>
      </c>
      <c r="F22" s="2">
        <v>4515764583</v>
      </c>
      <c r="G22" s="6">
        <f t="shared" si="1"/>
        <v>4515.7645830000001</v>
      </c>
      <c r="H22" s="6">
        <f t="shared" si="3"/>
        <v>5051.2746989300458</v>
      </c>
      <c r="I22" s="2">
        <f t="shared" si="4"/>
        <v>0.89398515268958212</v>
      </c>
    </row>
    <row r="23" spans="1:9" x14ac:dyDescent="0.2">
      <c r="A23" s="2">
        <v>1982</v>
      </c>
      <c r="B23" s="5">
        <v>2533</v>
      </c>
      <c r="C23" s="2">
        <f>(B23*365)/1000</f>
        <v>924.54499999999996</v>
      </c>
      <c r="D23" s="2">
        <v>1381.3449277818613</v>
      </c>
      <c r="E23" s="6">
        <f t="shared" si="2"/>
        <v>1381344.9277818613</v>
      </c>
      <c r="F23" s="2">
        <v>4596813158</v>
      </c>
      <c r="G23" s="6">
        <f t="shared" si="1"/>
        <v>4596.8131579999999</v>
      </c>
      <c r="H23" s="6">
        <f t="shared" si="3"/>
        <v>5076.4161325730065</v>
      </c>
      <c r="I23" s="2">
        <f t="shared" si="4"/>
        <v>0.90552331368273442</v>
      </c>
    </row>
    <row r="24" spans="1:9" x14ac:dyDescent="0.2">
      <c r="A24" s="2">
        <v>1983</v>
      </c>
      <c r="B24" s="5">
        <v>2574</v>
      </c>
      <c r="C24" s="2">
        <f t="shared" si="0"/>
        <v>939.51</v>
      </c>
      <c r="D24" s="2">
        <v>1371.8547693838777</v>
      </c>
      <c r="E24" s="6">
        <f t="shared" si="2"/>
        <v>1371854.7693838777</v>
      </c>
      <c r="F24" s="2">
        <v>4678525765</v>
      </c>
      <c r="G24" s="6">
        <f t="shared" si="1"/>
        <v>4678.5257650000003</v>
      </c>
      <c r="H24" s="6">
        <f t="shared" si="3"/>
        <v>5131.0727848811766</v>
      </c>
      <c r="I24" s="2">
        <f t="shared" si="4"/>
        <v>0.91180265046821851</v>
      </c>
    </row>
    <row r="25" spans="1:9" x14ac:dyDescent="0.2">
      <c r="A25" s="2">
        <v>1984</v>
      </c>
      <c r="B25" s="5">
        <v>2584</v>
      </c>
      <c r="C25" s="2">
        <f t="shared" si="0"/>
        <v>943.16</v>
      </c>
      <c r="D25" s="2">
        <v>1403.2390158356818</v>
      </c>
      <c r="E25" s="6">
        <f t="shared" si="2"/>
        <v>1403239.0158356817</v>
      </c>
      <c r="F25" s="2">
        <v>4759982360</v>
      </c>
      <c r="G25" s="6">
        <f t="shared" si="1"/>
        <v>4759.98236</v>
      </c>
      <c r="H25" s="6">
        <f t="shared" si="3"/>
        <v>5173.550068574039</v>
      </c>
      <c r="I25" s="2">
        <f t="shared" si="4"/>
        <v>0.92006113730565897</v>
      </c>
    </row>
    <row r="26" spans="1:9" x14ac:dyDescent="0.2">
      <c r="A26" s="2">
        <v>1985</v>
      </c>
      <c r="B26" s="5">
        <v>2587</v>
      </c>
      <c r="C26" s="2">
        <f t="shared" si="0"/>
        <v>944.255</v>
      </c>
      <c r="D26" s="2">
        <v>1413.3378792535095</v>
      </c>
      <c r="E26" s="6">
        <f t="shared" si="2"/>
        <v>1413337.8792535095</v>
      </c>
      <c r="F26" s="2">
        <v>4843067309</v>
      </c>
      <c r="G26" s="6">
        <f t="shared" si="1"/>
        <v>4843.067309</v>
      </c>
      <c r="H26" s="6">
        <f t="shared" si="3"/>
        <v>5186.8155666090697</v>
      </c>
      <c r="I26" s="2">
        <f t="shared" si="4"/>
        <v>0.93372653158866825</v>
      </c>
    </row>
    <row r="27" spans="1:9" x14ac:dyDescent="0.2">
      <c r="A27" s="2">
        <v>1986</v>
      </c>
      <c r="B27" s="5">
        <v>2592</v>
      </c>
      <c r="C27" s="2">
        <f t="shared" si="0"/>
        <v>946.08</v>
      </c>
      <c r="D27" s="2">
        <v>1415.3470115675593</v>
      </c>
      <c r="E27" s="6">
        <f>D27*1000</f>
        <v>1415347.0115675593</v>
      </c>
      <c r="F27" s="2">
        <v>4928822143</v>
      </c>
      <c r="G27" s="6">
        <f t="shared" si="1"/>
        <v>4928.8221430000003</v>
      </c>
      <c r="H27" s="6">
        <f t="shared" si="3"/>
        <v>5196.2224282455518</v>
      </c>
      <c r="I27" s="2">
        <f t="shared" si="4"/>
        <v>0.94853948441621339</v>
      </c>
    </row>
    <row r="28" spans="1:9" x14ac:dyDescent="0.2">
      <c r="A28" s="2">
        <v>1987</v>
      </c>
      <c r="B28" s="5">
        <v>2603</v>
      </c>
      <c r="C28" s="2">
        <f t="shared" si="0"/>
        <v>950.09500000000003</v>
      </c>
      <c r="D28" s="2">
        <v>1441.7032444226288</v>
      </c>
      <c r="E28" s="6">
        <f t="shared" si="2"/>
        <v>1441703.2444226288</v>
      </c>
      <c r="F28" s="2">
        <v>5016798785</v>
      </c>
      <c r="G28" s="6">
        <f t="shared" si="1"/>
        <v>5016.798785</v>
      </c>
      <c r="H28" s="6">
        <f>(E28^$K$5)*(C28^$K$6)</f>
        <v>5235.5871489954388</v>
      </c>
      <c r="I28" s="2">
        <f t="shared" si="4"/>
        <v>0.95821130318928638</v>
      </c>
    </row>
    <row r="29" spans="1:9" x14ac:dyDescent="0.2">
      <c r="A29" s="2">
        <v>1988</v>
      </c>
      <c r="B29" s="5">
        <v>2626</v>
      </c>
      <c r="C29" s="2">
        <f t="shared" si="0"/>
        <v>958.49</v>
      </c>
      <c r="D29" s="2">
        <v>1466.9960880018618</v>
      </c>
      <c r="E29" s="6">
        <f t="shared" si="2"/>
        <v>1466996.0880018619</v>
      </c>
      <c r="F29" s="2">
        <v>5105701987</v>
      </c>
      <c r="G29" s="6">
        <f t="shared" si="1"/>
        <v>5105.7019870000004</v>
      </c>
      <c r="H29" s="6">
        <f t="shared" si="3"/>
        <v>5292.4361266078895</v>
      </c>
      <c r="I29" s="2">
        <f t="shared" si="4"/>
        <v>0.96471678917973569</v>
      </c>
    </row>
    <row r="30" spans="1:9" x14ac:dyDescent="0.2">
      <c r="A30" s="2">
        <v>1989</v>
      </c>
      <c r="B30" s="5">
        <v>2636</v>
      </c>
      <c r="C30" s="2">
        <f t="shared" si="0"/>
        <v>962.14</v>
      </c>
      <c r="D30" s="2">
        <v>1473.4464737272492</v>
      </c>
      <c r="E30" s="6">
        <f t="shared" si="2"/>
        <v>1473446.4737272493</v>
      </c>
      <c r="F30" s="2">
        <v>5194731380</v>
      </c>
      <c r="G30" s="6">
        <f t="shared" si="1"/>
        <v>5194.7313800000002</v>
      </c>
      <c r="H30" s="6">
        <f t="shared" si="3"/>
        <v>5313.3161781869703</v>
      </c>
      <c r="I30" s="2">
        <f t="shared" si="4"/>
        <v>0.97768158449259945</v>
      </c>
    </row>
    <row r="31" spans="1:9" x14ac:dyDescent="0.2">
      <c r="A31" s="2">
        <v>1990</v>
      </c>
      <c r="B31" s="5">
        <v>2618</v>
      </c>
      <c r="C31" s="2">
        <f t="shared" si="0"/>
        <v>955.57</v>
      </c>
      <c r="D31" s="2">
        <v>1660.9307696022879</v>
      </c>
      <c r="E31" s="6">
        <f t="shared" si="2"/>
        <v>1660930.769602288</v>
      </c>
      <c r="F31" s="2">
        <v>5284886348</v>
      </c>
      <c r="G31" s="6">
        <f t="shared" si="1"/>
        <v>5284.886348</v>
      </c>
      <c r="H31" s="6">
        <f t="shared" si="3"/>
        <v>5435.0463146445127</v>
      </c>
      <c r="I31" s="2">
        <f t="shared" si="4"/>
        <v>0.97237190670484031</v>
      </c>
    </row>
    <row r="32" spans="1:9" x14ac:dyDescent="0.2">
      <c r="A32" s="2">
        <v>1991</v>
      </c>
      <c r="B32" s="5">
        <v>2602</v>
      </c>
      <c r="C32" s="2">
        <f t="shared" si="0"/>
        <v>949.73</v>
      </c>
      <c r="D32" s="2">
        <v>1647.1084124023628</v>
      </c>
      <c r="E32" s="6">
        <f t="shared" si="2"/>
        <v>1647108.4124023628</v>
      </c>
      <c r="F32" s="2">
        <v>5372078249</v>
      </c>
      <c r="G32" s="6">
        <f t="shared" si="1"/>
        <v>5372.0782490000001</v>
      </c>
      <c r="H32" s="6">
        <f t="shared" si="3"/>
        <v>5399.0281189778998</v>
      </c>
      <c r="I32" s="2">
        <f t="shared" si="4"/>
        <v>0.99500838495669819</v>
      </c>
    </row>
    <row r="33" spans="1:9" x14ac:dyDescent="0.2">
      <c r="A33" s="2">
        <v>1992</v>
      </c>
      <c r="B33" s="5">
        <v>2615</v>
      </c>
      <c r="C33" s="2">
        <f t="shared" si="0"/>
        <v>954.47500000000002</v>
      </c>
      <c r="D33" s="2">
        <v>1618.6828165215932</v>
      </c>
      <c r="E33" s="6">
        <f t="shared" si="2"/>
        <v>1618682.8165215931</v>
      </c>
      <c r="F33" s="2">
        <v>5456141249</v>
      </c>
      <c r="G33" s="6">
        <f t="shared" si="1"/>
        <v>5456.1412490000002</v>
      </c>
      <c r="H33" s="6">
        <f t="shared" si="3"/>
        <v>5397.7666407391207</v>
      </c>
      <c r="I33" s="2">
        <f>G33/H33</f>
        <v>1.0108145853917254</v>
      </c>
    </row>
    <row r="34" spans="1:9" x14ac:dyDescent="0.2">
      <c r="A34" s="2">
        <v>1993</v>
      </c>
      <c r="B34" s="5">
        <v>2615</v>
      </c>
      <c r="C34" s="2">
        <f t="shared" si="0"/>
        <v>954.47500000000002</v>
      </c>
      <c r="D34" s="2">
        <v>1610.5320574300538</v>
      </c>
      <c r="E34" s="6">
        <f t="shared" si="2"/>
        <v>1610532.0574300538</v>
      </c>
      <c r="F34" s="2">
        <v>5541075501</v>
      </c>
      <c r="G34" s="6">
        <f t="shared" si="1"/>
        <v>5541.0755010000003</v>
      </c>
      <c r="H34" s="6">
        <f t="shared" si="3"/>
        <v>5391.421420960769</v>
      </c>
      <c r="I34" s="2">
        <f t="shared" si="4"/>
        <v>1.0277578153058868</v>
      </c>
    </row>
    <row r="35" spans="1:9" x14ac:dyDescent="0.2">
      <c r="A35" s="2">
        <v>1994</v>
      </c>
      <c r="B35" s="5">
        <v>2640</v>
      </c>
      <c r="C35" s="2">
        <f t="shared" si="0"/>
        <v>963.6</v>
      </c>
      <c r="D35" s="2">
        <v>1596.6066823807778</v>
      </c>
      <c r="E35" s="6">
        <f t="shared" si="2"/>
        <v>1596606.6823807778</v>
      </c>
      <c r="F35" s="2">
        <v>5624840414</v>
      </c>
      <c r="G35" s="6">
        <f t="shared" si="1"/>
        <v>5624.8404140000002</v>
      </c>
      <c r="H35" s="6">
        <f t="shared" si="3"/>
        <v>5419.9335198776716</v>
      </c>
      <c r="I35" s="2">
        <f t="shared" si="4"/>
        <v>1.0378061637418301</v>
      </c>
    </row>
    <row r="36" spans="1:9" x14ac:dyDescent="0.2">
      <c r="A36" s="2">
        <v>1995</v>
      </c>
      <c r="B36" s="5">
        <v>2664</v>
      </c>
      <c r="C36" s="2">
        <f t="shared" si="0"/>
        <v>972.36</v>
      </c>
      <c r="D36" s="2">
        <v>1613.7078991121182</v>
      </c>
      <c r="E36" s="6">
        <f t="shared" si="2"/>
        <v>1613707.8991121182</v>
      </c>
      <c r="F36" s="2">
        <v>5709757338</v>
      </c>
      <c r="G36" s="6">
        <f>F36/1000000</f>
        <v>5709.7573380000003</v>
      </c>
      <c r="H36" s="6">
        <f t="shared" si="3"/>
        <v>5471.2502776160427</v>
      </c>
      <c r="I36" s="2">
        <f t="shared" si="4"/>
        <v>1.043592789267882</v>
      </c>
    </row>
    <row r="37" spans="1:9" x14ac:dyDescent="0.2">
      <c r="A37" s="2">
        <v>1996</v>
      </c>
      <c r="B37" s="5">
        <v>2670</v>
      </c>
      <c r="C37" s="2">
        <f t="shared" si="0"/>
        <v>974.55</v>
      </c>
      <c r="D37" s="2">
        <v>1630.92063253744</v>
      </c>
      <c r="E37" s="6">
        <f t="shared" si="2"/>
        <v>1630920.6325374399</v>
      </c>
      <c r="F37" s="2">
        <v>5792568347</v>
      </c>
      <c r="G37" s="6">
        <f t="shared" si="1"/>
        <v>5792.5683470000004</v>
      </c>
      <c r="H37" s="6">
        <f t="shared" si="3"/>
        <v>5494.2651348131694</v>
      </c>
      <c r="I37" s="2">
        <f t="shared" si="4"/>
        <v>1.0542935597149654</v>
      </c>
    </row>
    <row r="38" spans="1:9" x14ac:dyDescent="0.2">
      <c r="A38" s="2">
        <v>1997</v>
      </c>
      <c r="B38" s="5">
        <v>2686</v>
      </c>
      <c r="C38" s="2">
        <f t="shared" si="0"/>
        <v>980.39</v>
      </c>
      <c r="D38" s="2">
        <v>1624.042683207555</v>
      </c>
      <c r="E38" s="6">
        <f t="shared" si="2"/>
        <v>1624042.683207555</v>
      </c>
      <c r="F38" s="2">
        <v>5875398158</v>
      </c>
      <c r="G38" s="6">
        <f t="shared" si="1"/>
        <v>5875.398158</v>
      </c>
      <c r="H38" s="6">
        <f t="shared" si="3"/>
        <v>5514.0682692118235</v>
      </c>
      <c r="I38" s="2">
        <f t="shared" si="4"/>
        <v>1.0655287296324725</v>
      </c>
    </row>
    <row r="39" spans="1:9" x14ac:dyDescent="0.2">
      <c r="A39" s="2">
        <v>1998</v>
      </c>
      <c r="B39" s="5">
        <v>2703</v>
      </c>
      <c r="C39" s="2">
        <f t="shared" si="0"/>
        <v>986.59500000000003</v>
      </c>
      <c r="D39" s="2">
        <v>1609.0649967896982</v>
      </c>
      <c r="E39" s="6">
        <f t="shared" si="2"/>
        <v>1609064.9967896983</v>
      </c>
      <c r="F39" s="2">
        <v>5957237460</v>
      </c>
      <c r="G39" s="6">
        <f t="shared" si="1"/>
        <v>5957.2374600000003</v>
      </c>
      <c r="H39" s="6">
        <f t="shared" si="3"/>
        <v>5528.8675994534869</v>
      </c>
      <c r="I39" s="2">
        <f t="shared" si="4"/>
        <v>1.0774787699001611</v>
      </c>
    </row>
    <row r="40" spans="1:9" x14ac:dyDescent="0.2">
      <c r="A40" s="2">
        <v>1999</v>
      </c>
      <c r="B40" s="5">
        <v>2712</v>
      </c>
      <c r="C40" s="2">
        <f t="shared" si="0"/>
        <v>989.88</v>
      </c>
      <c r="D40" s="2">
        <v>1621.5318097393763</v>
      </c>
      <c r="E40" s="6">
        <f>D40*1000</f>
        <v>1621531.8097393762</v>
      </c>
      <c r="F40" s="2">
        <v>6038067278</v>
      </c>
      <c r="G40" s="6">
        <f t="shared" si="1"/>
        <v>6038.0672780000004</v>
      </c>
      <c r="H40" s="6">
        <f t="shared" si="3"/>
        <v>5552.9587932026352</v>
      </c>
      <c r="I40" s="2">
        <f t="shared" si="4"/>
        <v>1.087360361000911</v>
      </c>
    </row>
    <row r="41" spans="1:9" x14ac:dyDescent="0.2">
      <c r="A41" s="2">
        <v>2000</v>
      </c>
      <c r="B41" s="5">
        <v>2728</v>
      </c>
      <c r="C41" s="2">
        <f t="shared" si="0"/>
        <v>995.72</v>
      </c>
      <c r="D41" s="2">
        <v>1634.9790608165151</v>
      </c>
      <c r="E41" s="6">
        <f t="shared" si="2"/>
        <v>1634979.0608165152</v>
      </c>
      <c r="F41" s="2">
        <v>6118075293</v>
      </c>
      <c r="G41" s="6">
        <f t="shared" si="1"/>
        <v>6118.0752929999999</v>
      </c>
      <c r="H41" s="6">
        <f t="shared" si="3"/>
        <v>5588.8132405367687</v>
      </c>
      <c r="I41" s="2">
        <f t="shared" si="4"/>
        <v>1.0947002574042712</v>
      </c>
    </row>
    <row r="42" spans="1:9" x14ac:dyDescent="0.2">
      <c r="A42" s="2">
        <v>2001</v>
      </c>
      <c r="B42" s="5">
        <v>2723</v>
      </c>
      <c r="C42" s="2">
        <f t="shared" si="0"/>
        <v>993.89499999999998</v>
      </c>
      <c r="D42" s="2">
        <v>1634.229628081584</v>
      </c>
      <c r="E42" s="6">
        <f t="shared" si="2"/>
        <v>1634229.6280815839</v>
      </c>
      <c r="F42" s="2">
        <v>6197638117</v>
      </c>
      <c r="G42" s="6">
        <f t="shared" si="1"/>
        <v>6197.6381170000004</v>
      </c>
      <c r="H42" s="6">
        <f>(E42^$K$5)*(C42^$K$6)</f>
        <v>5580.3586960655693</v>
      </c>
      <c r="I42" s="2">
        <f t="shared" si="4"/>
        <v>1.1106164414430284</v>
      </c>
    </row>
    <row r="43" spans="1:9" x14ac:dyDescent="0.2">
      <c r="A43" s="2">
        <v>2002</v>
      </c>
      <c r="B43" s="5">
        <v>2729</v>
      </c>
      <c r="C43" s="2">
        <f t="shared" si="0"/>
        <v>996.08500000000004</v>
      </c>
      <c r="D43" s="2">
        <v>1647.0049989414467</v>
      </c>
      <c r="E43" s="6">
        <f t="shared" si="2"/>
        <v>1647004.9989414467</v>
      </c>
      <c r="F43" s="2">
        <v>6276824417.8828726</v>
      </c>
      <c r="G43" s="6">
        <f t="shared" si="1"/>
        <v>6276.8244178828727</v>
      </c>
      <c r="H43" s="6">
        <f t="shared" si="3"/>
        <v>5599.9384631063776</v>
      </c>
      <c r="I43" s="2">
        <f t="shared" si="4"/>
        <v>1.1208738201742694</v>
      </c>
    </row>
    <row r="44" spans="1:9" x14ac:dyDescent="0.2">
      <c r="A44" s="2">
        <v>2003</v>
      </c>
      <c r="B44" s="5">
        <v>2739</v>
      </c>
      <c r="C44" s="2">
        <f t="shared" si="0"/>
        <v>999.73500000000001</v>
      </c>
      <c r="D44" s="2">
        <v>1686.1929673766258</v>
      </c>
      <c r="E44" s="6">
        <f t="shared" si="2"/>
        <v>1686192.9673766259</v>
      </c>
      <c r="F44" s="2">
        <v>6356259573.8989267</v>
      </c>
      <c r="G44" s="6">
        <f t="shared" si="1"/>
        <v>6356.2595738989266</v>
      </c>
      <c r="H44" s="6">
        <f t="shared" si="3"/>
        <v>5646.5231175952431</v>
      </c>
      <c r="I44" s="2">
        <f t="shared" si="4"/>
        <v>1.1256944214205127</v>
      </c>
    </row>
    <row r="45" spans="1:9" x14ac:dyDescent="0.2">
      <c r="A45" s="2">
        <v>2004</v>
      </c>
      <c r="B45" s="5">
        <v>2751</v>
      </c>
      <c r="C45" s="2">
        <f t="shared" si="0"/>
        <v>1004.115</v>
      </c>
      <c r="D45" s="2">
        <v>1737.5022066585545</v>
      </c>
      <c r="E45" s="6">
        <f t="shared" si="2"/>
        <v>1737502.2066585545</v>
      </c>
      <c r="F45" s="2">
        <v>6436346997.9913721</v>
      </c>
      <c r="G45" s="6">
        <f t="shared" si="1"/>
        <v>6436.3469979913725</v>
      </c>
      <c r="H45" s="6">
        <f t="shared" si="3"/>
        <v>5705.1953540223549</v>
      </c>
      <c r="I45" s="2">
        <f t="shared" si="4"/>
        <v>1.1281554089911279</v>
      </c>
    </row>
    <row r="46" spans="1:9" x14ac:dyDescent="0.2">
      <c r="A46" s="2">
        <v>2005</v>
      </c>
      <c r="B46" s="5">
        <v>2763</v>
      </c>
      <c r="C46" s="2">
        <f t="shared" si="0"/>
        <v>1008.495</v>
      </c>
      <c r="D46" s="2">
        <v>1764.6999689424083</v>
      </c>
      <c r="E46" s="6">
        <f t="shared" si="2"/>
        <v>1764699.9689424082</v>
      </c>
      <c r="F46" s="2">
        <v>6517020798.2439661</v>
      </c>
      <c r="G46" s="6">
        <f t="shared" si="1"/>
        <v>6517.0207982439661</v>
      </c>
      <c r="H46" s="6">
        <f t="shared" si="3"/>
        <v>5745.0270828620396</v>
      </c>
      <c r="I46" s="2">
        <f t="shared" si="4"/>
        <v>1.1343759923577832</v>
      </c>
    </row>
    <row r="47" spans="1:9" x14ac:dyDescent="0.2">
      <c r="A47" s="2">
        <v>2006</v>
      </c>
      <c r="B47" s="5">
        <v>2782</v>
      </c>
      <c r="C47" s="2">
        <f t="shared" si="0"/>
        <v>1015.43</v>
      </c>
      <c r="D47" s="2">
        <v>1794.2334752722782</v>
      </c>
      <c r="E47" s="6">
        <f t="shared" si="2"/>
        <v>1794233.4752722781</v>
      </c>
      <c r="F47" s="2">
        <v>6598421257.4849863</v>
      </c>
      <c r="G47" s="6">
        <f t="shared" si="1"/>
        <v>6598.4212574849862</v>
      </c>
      <c r="H47" s="6">
        <f t="shared" si="3"/>
        <v>5797.6813074591109</v>
      </c>
      <c r="I47" s="2">
        <f t="shared" si="4"/>
        <v>1.1381138264698456</v>
      </c>
    </row>
    <row r="48" spans="1:9" x14ac:dyDescent="0.2">
      <c r="A48" s="2">
        <v>2007</v>
      </c>
      <c r="B48" s="5">
        <v>2808</v>
      </c>
      <c r="C48" s="2">
        <f t="shared" si="0"/>
        <v>1024.92</v>
      </c>
      <c r="D48" s="2">
        <v>1821.6169990107294</v>
      </c>
      <c r="E48" s="6">
        <f>D48*1000</f>
        <v>1821616.9990107294</v>
      </c>
      <c r="F48" s="2">
        <v>6680423046.9909286</v>
      </c>
      <c r="G48" s="6">
        <f t="shared" si="1"/>
        <v>6680.4230469909289</v>
      </c>
      <c r="H48" s="6">
        <f t="shared" si="3"/>
        <v>5859.8392552495134</v>
      </c>
      <c r="I48" s="2">
        <f t="shared" si="4"/>
        <v>1.1400352050623741</v>
      </c>
    </row>
    <row r="49" spans="1:9" x14ac:dyDescent="0.2">
      <c r="A49" s="2">
        <v>2008</v>
      </c>
      <c r="B49" s="5">
        <v>2824</v>
      </c>
      <c r="C49" s="2">
        <f t="shared" si="0"/>
        <v>1030.76</v>
      </c>
      <c r="D49" s="2">
        <v>1827.2393206457668</v>
      </c>
      <c r="E49" s="6">
        <f t="shared" si="2"/>
        <v>1827239.3206457668</v>
      </c>
      <c r="F49" s="2">
        <v>6763745673.2955341</v>
      </c>
      <c r="G49" s="6">
        <f t="shared" si="1"/>
        <v>6763.7456732955343</v>
      </c>
      <c r="H49" s="6">
        <f t="shared" si="3"/>
        <v>5889.6594221492451</v>
      </c>
      <c r="I49" s="2">
        <f t="shared" si="4"/>
        <v>1.1484103219719484</v>
      </c>
    </row>
    <row r="50" spans="1:9" x14ac:dyDescent="0.2">
      <c r="A50" s="2">
        <v>2009</v>
      </c>
      <c r="B50" s="5">
        <v>2821</v>
      </c>
      <c r="C50" s="2">
        <f t="shared" si="0"/>
        <v>1029.665</v>
      </c>
      <c r="D50" s="2">
        <v>1793.7325136519476</v>
      </c>
      <c r="E50" s="6">
        <f t="shared" si="2"/>
        <v>1793732.5136519475</v>
      </c>
      <c r="F50" s="2">
        <v>6847214549.1102009</v>
      </c>
      <c r="G50" s="6">
        <f t="shared" si="1"/>
        <v>6847.214549110201</v>
      </c>
      <c r="H50" s="6">
        <f t="shared" si="3"/>
        <v>5859.5374410241338</v>
      </c>
      <c r="I50" s="2">
        <f t="shared" si="4"/>
        <v>1.1685588867768102</v>
      </c>
    </row>
    <row r="51" spans="1:9" x14ac:dyDescent="0.2">
      <c r="A51" s="2">
        <v>2010</v>
      </c>
      <c r="B51" s="5">
        <v>2852</v>
      </c>
      <c r="C51" s="2">
        <f t="shared" si="0"/>
        <v>1040.98</v>
      </c>
      <c r="D51" s="2">
        <v>1871.8930790221657</v>
      </c>
      <c r="E51" s="6">
        <f t="shared" si="2"/>
        <v>1871893.0790221656</v>
      </c>
      <c r="F51" s="2">
        <v>6930656699.3622274</v>
      </c>
      <c r="G51" s="6">
        <f t="shared" si="1"/>
        <v>6930.6566993622273</v>
      </c>
      <c r="H51" s="6">
        <f t="shared" si="3"/>
        <v>5967.8760129714328</v>
      </c>
      <c r="I51" s="2">
        <f>G51/H51</f>
        <v>1.1613271931752853</v>
      </c>
    </row>
    <row r="52" spans="1:9" x14ac:dyDescent="0.2">
      <c r="A52" s="2">
        <v>2011</v>
      </c>
      <c r="B52" s="5">
        <v>2869</v>
      </c>
      <c r="C52" s="2">
        <f t="shared" si="0"/>
        <v>1047.1849999999999</v>
      </c>
      <c r="D52" s="2">
        <v>1878.7481360617667</v>
      </c>
      <c r="E52" s="6">
        <f t="shared" si="2"/>
        <v>1878748.1360617667</v>
      </c>
      <c r="F52" s="2">
        <v>7012843635.3578157</v>
      </c>
      <c r="G52" s="6">
        <f>F52/1000000</f>
        <v>7012.8436353578154</v>
      </c>
      <c r="H52" s="6">
        <f t="shared" si="3"/>
        <v>6000.2498210465301</v>
      </c>
      <c r="I52" s="2">
        <f t="shared" si="4"/>
        <v>1.1687586091431563</v>
      </c>
    </row>
    <row r="53" spans="1:9" x14ac:dyDescent="0.2">
      <c r="A53" s="2">
        <v>2012</v>
      </c>
      <c r="B53" s="5">
        <v>2874</v>
      </c>
      <c r="C53" s="2">
        <f t="shared" si="0"/>
        <v>1049.01</v>
      </c>
      <c r="D53" s="2">
        <v>1889.6721741148324</v>
      </c>
      <c r="E53" s="6">
        <f t="shared" si="2"/>
        <v>1889672.1741148324</v>
      </c>
      <c r="F53" s="2">
        <v>7097400665.0772333</v>
      </c>
      <c r="G53" s="6">
        <f t="shared" si="1"/>
        <v>7097.4006650772335</v>
      </c>
      <c r="H53" s="6">
        <f t="shared" si="3"/>
        <v>6016.3905705611487</v>
      </c>
      <c r="I53" s="2">
        <f t="shared" si="4"/>
        <v>1.1796775129270338</v>
      </c>
    </row>
    <row r="54" spans="1:9" x14ac:dyDescent="0.2">
      <c r="A54" s="2">
        <v>2013</v>
      </c>
      <c r="B54" s="5">
        <v>2884</v>
      </c>
      <c r="C54" s="2">
        <f t="shared" si="0"/>
        <v>1052.6600000000001</v>
      </c>
      <c r="D54" s="2">
        <v>1892.3611379733511</v>
      </c>
      <c r="E54" s="6">
        <f t="shared" si="2"/>
        <v>1892361.1379733512</v>
      </c>
      <c r="F54" s="2">
        <v>7182860114.6100826</v>
      </c>
      <c r="G54" s="6">
        <f t="shared" si="1"/>
        <v>7182.8601146100827</v>
      </c>
      <c r="H54" s="6">
        <f t="shared" si="3"/>
        <v>6034.4393296533462</v>
      </c>
      <c r="I54" s="2">
        <f t="shared" si="4"/>
        <v>1.190311099709525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50" workbookViewId="0">
      <pane xSplit="1" ySplit="1" topLeftCell="H41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baseColWidth="10" defaultColWidth="8.83203125" defaultRowHeight="15" x14ac:dyDescent="0.2"/>
  <cols>
    <col min="1" max="1" width="17.5" customWidth="1"/>
    <col min="2" max="12" width="39.5" style="2" customWidth="1"/>
  </cols>
  <sheetData>
    <row r="1" spans="1:11" ht="30" x14ac:dyDescent="0.2">
      <c r="A1" s="1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7" t="s">
        <v>13</v>
      </c>
    </row>
    <row r="2" spans="1:11" x14ac:dyDescent="0.2">
      <c r="A2" s="2">
        <v>1961</v>
      </c>
      <c r="B2" s="5">
        <v>2195</v>
      </c>
      <c r="C2" s="2">
        <f>(B2*365)/1000</f>
        <v>801.17499999999995</v>
      </c>
      <c r="F2" s="2">
        <v>3075115342</v>
      </c>
      <c r="G2" s="6">
        <f>F2/1000000</f>
        <v>3075.1153420000001</v>
      </c>
    </row>
    <row r="3" spans="1:11" x14ac:dyDescent="0.2">
      <c r="A3" s="2">
        <v>1962</v>
      </c>
      <c r="B3" s="5">
        <v>2242</v>
      </c>
      <c r="C3" s="2">
        <f t="shared" ref="C3:C54" si="0">(B3*365)/1000</f>
        <v>818.33</v>
      </c>
      <c r="F3" s="2">
        <v>3127961482</v>
      </c>
      <c r="G3" s="6">
        <f t="shared" ref="G3:G54" si="1">F3/1000000</f>
        <v>3127.9614820000002</v>
      </c>
      <c r="H3" s="8"/>
      <c r="I3" s="8"/>
      <c r="J3" s="9" t="s">
        <v>14</v>
      </c>
      <c r="K3" s="9"/>
    </row>
    <row r="4" spans="1:11" x14ac:dyDescent="0.2">
      <c r="A4" s="2">
        <v>1963</v>
      </c>
      <c r="B4" s="5">
        <v>2251</v>
      </c>
      <c r="C4" s="2">
        <f t="shared" si="0"/>
        <v>821.61500000000001</v>
      </c>
      <c r="F4" s="2">
        <v>3192794384</v>
      </c>
      <c r="G4" s="6">
        <f t="shared" si="1"/>
        <v>3192.7943839999998</v>
      </c>
      <c r="J4" s="4" t="s">
        <v>8</v>
      </c>
    </row>
    <row r="5" spans="1:11" x14ac:dyDescent="0.2">
      <c r="A5" s="2">
        <v>1964</v>
      </c>
      <c r="B5" s="5">
        <v>2285</v>
      </c>
      <c r="C5" s="2">
        <f t="shared" si="0"/>
        <v>834.02499999999998</v>
      </c>
      <c r="F5" s="2">
        <v>3258201476</v>
      </c>
      <c r="G5" s="6">
        <f t="shared" si="1"/>
        <v>3258.2014760000002</v>
      </c>
      <c r="J5" s="2" t="s">
        <v>9</v>
      </c>
      <c r="K5" s="2">
        <v>0.224</v>
      </c>
    </row>
    <row r="6" spans="1:11" x14ac:dyDescent="0.2">
      <c r="A6" s="2">
        <v>1965</v>
      </c>
      <c r="B6" s="5">
        <v>2312</v>
      </c>
      <c r="C6" s="2">
        <f t="shared" si="0"/>
        <v>843.88</v>
      </c>
      <c r="F6" s="2">
        <v>3324951621</v>
      </c>
      <c r="G6" s="6">
        <f t="shared" si="1"/>
        <v>3324.9516210000002</v>
      </c>
      <c r="J6" s="2" t="s">
        <v>10</v>
      </c>
      <c r="K6" s="2">
        <f>1-K5</f>
        <v>0.77600000000000002</v>
      </c>
    </row>
    <row r="7" spans="1:11" x14ac:dyDescent="0.2">
      <c r="A7" s="2">
        <v>1966</v>
      </c>
      <c r="B7" s="5">
        <v>2326</v>
      </c>
      <c r="C7" s="2">
        <f t="shared" si="0"/>
        <v>848.99</v>
      </c>
      <c r="F7" s="2">
        <v>3394864530</v>
      </c>
      <c r="G7" s="6">
        <f t="shared" si="1"/>
        <v>3394.8645299999998</v>
      </c>
    </row>
    <row r="8" spans="1:11" x14ac:dyDescent="0.2">
      <c r="A8" s="2">
        <v>1967</v>
      </c>
      <c r="B8" s="5">
        <v>2327</v>
      </c>
      <c r="C8" s="2">
        <f t="shared" si="0"/>
        <v>849.35500000000002</v>
      </c>
      <c r="F8" s="2">
        <v>3464439525</v>
      </c>
      <c r="G8" s="6">
        <f t="shared" si="1"/>
        <v>3464.4395249999998</v>
      </c>
      <c r="J8" s="2" t="s">
        <v>11</v>
      </c>
      <c r="K8" s="2">
        <f>AVERAGE(I12:I54)</f>
        <v>1.0028468053195139</v>
      </c>
    </row>
    <row r="9" spans="1:11" x14ac:dyDescent="0.2">
      <c r="A9" s="2">
        <v>1968</v>
      </c>
      <c r="B9" s="5">
        <v>2333</v>
      </c>
      <c r="C9" s="2">
        <f t="shared" si="0"/>
        <v>851.54499999999996</v>
      </c>
      <c r="F9" s="2">
        <v>3534821115</v>
      </c>
      <c r="G9" s="6">
        <f t="shared" si="1"/>
        <v>3534.8211150000002</v>
      </c>
      <c r="J9" s="2" t="s">
        <v>12</v>
      </c>
      <c r="K9" s="2">
        <f>VARA(I12:I54)</f>
        <v>2.8223824569681068E-2</v>
      </c>
    </row>
    <row r="10" spans="1:11" x14ac:dyDescent="0.2">
      <c r="A10" s="2">
        <v>1969</v>
      </c>
      <c r="B10" s="5">
        <v>2346</v>
      </c>
      <c r="C10" s="2">
        <f t="shared" si="0"/>
        <v>856.29</v>
      </c>
      <c r="F10" s="2">
        <v>3609383725</v>
      </c>
      <c r="G10" s="6">
        <f t="shared" si="1"/>
        <v>3609.3837250000001</v>
      </c>
    </row>
    <row r="11" spans="1:11" x14ac:dyDescent="0.2">
      <c r="A11" s="2">
        <v>1970</v>
      </c>
      <c r="B11" s="5">
        <v>2387</v>
      </c>
      <c r="C11" s="2">
        <f t="shared" si="0"/>
        <v>871.255</v>
      </c>
      <c r="F11" s="2">
        <v>3684765870</v>
      </c>
      <c r="G11" s="6">
        <f t="shared" si="1"/>
        <v>3684.7658700000002</v>
      </c>
    </row>
    <row r="12" spans="1:11" x14ac:dyDescent="0.2">
      <c r="A12" s="2">
        <v>1971</v>
      </c>
      <c r="B12" s="5">
        <v>2366</v>
      </c>
      <c r="C12" s="2">
        <f t="shared" si="0"/>
        <v>863.59</v>
      </c>
      <c r="D12" s="2">
        <v>1336.2380248474387</v>
      </c>
      <c r="E12" s="6">
        <f>D12*1000</f>
        <v>1336238.0248474388</v>
      </c>
      <c r="F12" s="2">
        <v>3762198347</v>
      </c>
      <c r="G12" s="6">
        <f t="shared" si="1"/>
        <v>3762.198347</v>
      </c>
      <c r="H12" s="6">
        <f>(E12^$K$5)*(C$54^$K$6)</f>
        <v>5217.8736506234973</v>
      </c>
      <c r="I12" s="2">
        <f>G12/H12</f>
        <v>0.72102135829801961</v>
      </c>
    </row>
    <row r="13" spans="1:11" x14ac:dyDescent="0.2">
      <c r="A13" s="2">
        <v>1972</v>
      </c>
      <c r="B13" s="5">
        <v>2351</v>
      </c>
      <c r="C13" s="2">
        <f>(B13*365)/1000</f>
        <v>858.11500000000001</v>
      </c>
      <c r="D13" s="2">
        <v>1370.8680008464369</v>
      </c>
      <c r="E13" s="6">
        <f t="shared" ref="E13:E54" si="2">D13*1000</f>
        <v>1370868.0008464369</v>
      </c>
      <c r="F13" s="2">
        <v>3838924951</v>
      </c>
      <c r="G13" s="6">
        <f t="shared" si="1"/>
        <v>3838.924951</v>
      </c>
      <c r="H13" s="6">
        <f t="shared" ref="H13:H38" si="3">(E13^$K$5)*(C$54^$K$6)</f>
        <v>5247.8643992176821</v>
      </c>
      <c r="I13" s="2">
        <f t="shared" ref="I13:I54" si="4">G13/H13</f>
        <v>0.73152136925875644</v>
      </c>
    </row>
    <row r="14" spans="1:11" x14ac:dyDescent="0.2">
      <c r="A14" s="2">
        <v>1973</v>
      </c>
      <c r="B14" s="5">
        <v>2389</v>
      </c>
      <c r="C14" s="2">
        <f t="shared" si="0"/>
        <v>871.98500000000001</v>
      </c>
      <c r="D14" s="2">
        <v>1416.9843458546079</v>
      </c>
      <c r="E14" s="6">
        <f t="shared" si="2"/>
        <v>1416984.3458546079</v>
      </c>
      <c r="F14" s="2">
        <v>3914857611</v>
      </c>
      <c r="G14" s="6">
        <f t="shared" si="1"/>
        <v>3914.8576109999999</v>
      </c>
      <c r="H14" s="6">
        <f t="shared" si="3"/>
        <v>5286.9031323214012</v>
      </c>
      <c r="I14" s="2">
        <f t="shared" si="4"/>
        <v>0.74048219023847395</v>
      </c>
    </row>
    <row r="15" spans="1:11" x14ac:dyDescent="0.2">
      <c r="A15" s="2">
        <v>1974</v>
      </c>
      <c r="B15" s="5">
        <v>2379</v>
      </c>
      <c r="C15" s="2">
        <f t="shared" si="0"/>
        <v>868.33500000000004</v>
      </c>
      <c r="D15" s="2">
        <v>1389.2021688685693</v>
      </c>
      <c r="E15" s="6">
        <f t="shared" si="2"/>
        <v>1389202.1688685692</v>
      </c>
      <c r="F15" s="2">
        <v>3991430917</v>
      </c>
      <c r="G15" s="6">
        <f t="shared" si="1"/>
        <v>3991.4309170000001</v>
      </c>
      <c r="H15" s="6">
        <f t="shared" si="3"/>
        <v>5263.5050374036364</v>
      </c>
      <c r="I15" s="2">
        <f t="shared" si="4"/>
        <v>0.75832185751433789</v>
      </c>
    </row>
    <row r="16" spans="1:11" x14ac:dyDescent="0.2">
      <c r="A16" s="2">
        <v>1975</v>
      </c>
      <c r="B16" s="5">
        <v>2397</v>
      </c>
      <c r="C16" s="2">
        <f t="shared" si="0"/>
        <v>874.90499999999997</v>
      </c>
      <c r="D16" s="2">
        <v>1364.1788801700927</v>
      </c>
      <c r="E16" s="6">
        <f t="shared" si="2"/>
        <v>1364178.8801700927</v>
      </c>
      <c r="F16" s="2">
        <v>4066267984</v>
      </c>
      <c r="G16" s="6">
        <f t="shared" si="1"/>
        <v>4066.2679840000001</v>
      </c>
      <c r="H16" s="6">
        <f t="shared" si="3"/>
        <v>5242.1175759847511</v>
      </c>
      <c r="I16" s="2">
        <f t="shared" si="4"/>
        <v>0.77569186975668636</v>
      </c>
    </row>
    <row r="17" spans="1:9" x14ac:dyDescent="0.2">
      <c r="A17" s="2">
        <v>1976</v>
      </c>
      <c r="B17" s="5">
        <v>2383</v>
      </c>
      <c r="C17" s="2">
        <f t="shared" si="0"/>
        <v>869.79499999999996</v>
      </c>
      <c r="D17" s="2">
        <v>1418.8950165616143</v>
      </c>
      <c r="E17" s="6">
        <f t="shared" si="2"/>
        <v>1418895.0165616143</v>
      </c>
      <c r="F17" s="2">
        <v>4139151082</v>
      </c>
      <c r="G17" s="6">
        <f t="shared" si="1"/>
        <v>4139.1510820000003</v>
      </c>
      <c r="H17" s="6">
        <f t="shared" si="3"/>
        <v>5288.4991697490168</v>
      </c>
      <c r="I17" s="2">
        <f t="shared" si="4"/>
        <v>0.78267027168625558</v>
      </c>
    </row>
    <row r="18" spans="1:9" x14ac:dyDescent="0.2">
      <c r="A18" s="2">
        <v>1977</v>
      </c>
      <c r="B18" s="5">
        <v>2420</v>
      </c>
      <c r="C18" s="2">
        <f t="shared" si="0"/>
        <v>883.3</v>
      </c>
      <c r="D18" s="2">
        <v>1442.8914831849315</v>
      </c>
      <c r="E18" s="6">
        <f t="shared" si="2"/>
        <v>1442891.4831849316</v>
      </c>
      <c r="F18" s="2">
        <v>4211781677</v>
      </c>
      <c r="G18" s="6">
        <f t="shared" si="1"/>
        <v>4211.7816769999999</v>
      </c>
      <c r="H18" s="6">
        <f t="shared" si="3"/>
        <v>5308.4034600893265</v>
      </c>
      <c r="I18" s="2">
        <f t="shared" si="4"/>
        <v>0.79341777780566947</v>
      </c>
    </row>
    <row r="19" spans="1:9" x14ac:dyDescent="0.2">
      <c r="A19" s="2">
        <v>1978</v>
      </c>
      <c r="B19" s="5">
        <v>2475</v>
      </c>
      <c r="C19" s="2">
        <f t="shared" si="0"/>
        <v>903.375</v>
      </c>
      <c r="D19" s="2">
        <v>1474.1016281659345</v>
      </c>
      <c r="E19" s="6">
        <f t="shared" si="2"/>
        <v>1474101.6281659345</v>
      </c>
      <c r="F19" s="2">
        <v>4285609387</v>
      </c>
      <c r="G19" s="6">
        <f t="shared" si="1"/>
        <v>4285.6093870000004</v>
      </c>
      <c r="H19" s="6">
        <f t="shared" si="3"/>
        <v>5333.9105086977497</v>
      </c>
      <c r="I19" s="2">
        <f t="shared" si="4"/>
        <v>0.80346480879491033</v>
      </c>
    </row>
    <row r="20" spans="1:9" x14ac:dyDescent="0.2">
      <c r="A20" s="2">
        <v>1979</v>
      </c>
      <c r="B20" s="5">
        <v>2474</v>
      </c>
      <c r="C20" s="2">
        <f t="shared" si="0"/>
        <v>903.01</v>
      </c>
      <c r="D20" s="2">
        <v>1490.8461617251523</v>
      </c>
      <c r="E20" s="6">
        <f t="shared" si="2"/>
        <v>1490846.1617251523</v>
      </c>
      <c r="F20" s="2">
        <v>4361295248</v>
      </c>
      <c r="G20" s="6">
        <f>F20/1000000</f>
        <v>4361.2952480000004</v>
      </c>
      <c r="H20" s="6">
        <f t="shared" si="3"/>
        <v>5347.4229518974198</v>
      </c>
      <c r="I20" s="2">
        <f t="shared" si="4"/>
        <v>0.81558823516147849</v>
      </c>
    </row>
    <row r="21" spans="1:9" x14ac:dyDescent="0.2">
      <c r="A21" s="2">
        <v>1980</v>
      </c>
      <c r="B21" s="5">
        <v>2491</v>
      </c>
      <c r="C21" s="2">
        <f t="shared" si="0"/>
        <v>909.21500000000003</v>
      </c>
      <c r="D21" s="2">
        <v>1452.3381265917619</v>
      </c>
      <c r="E21" s="6">
        <f t="shared" si="2"/>
        <v>1452338.1265917618</v>
      </c>
      <c r="F21" s="2">
        <v>4437690434</v>
      </c>
      <c r="G21" s="6">
        <f t="shared" si="1"/>
        <v>4437.6904340000001</v>
      </c>
      <c r="H21" s="6">
        <f>(E21^$K$5)*(C$54^$K$6)</f>
        <v>5316.1687101072139</v>
      </c>
      <c r="I21" s="2">
        <f t="shared" si="4"/>
        <v>0.83475349936938004</v>
      </c>
    </row>
    <row r="22" spans="1:9" x14ac:dyDescent="0.2">
      <c r="A22" s="2">
        <v>1981</v>
      </c>
      <c r="B22" s="5">
        <v>2500</v>
      </c>
      <c r="C22" s="2">
        <f t="shared" si="0"/>
        <v>912.5</v>
      </c>
      <c r="D22" s="2">
        <v>1411.8728717471558</v>
      </c>
      <c r="E22" s="6">
        <f t="shared" si="2"/>
        <v>1411872.8717471559</v>
      </c>
      <c r="F22" s="2">
        <v>4515764583</v>
      </c>
      <c r="G22" s="6">
        <f t="shared" si="1"/>
        <v>4515.7645830000001</v>
      </c>
      <c r="H22" s="6">
        <f t="shared" si="3"/>
        <v>5282.6251477897677</v>
      </c>
      <c r="I22" s="2">
        <f t="shared" si="4"/>
        <v>0.85483343161105807</v>
      </c>
    </row>
    <row r="23" spans="1:9" x14ac:dyDescent="0.2">
      <c r="A23" s="2">
        <v>1982</v>
      </c>
      <c r="B23" s="5">
        <v>2533</v>
      </c>
      <c r="C23" s="2">
        <f>(B23*365)/1000</f>
        <v>924.54499999999996</v>
      </c>
      <c r="D23" s="2">
        <v>1381.3449277818613</v>
      </c>
      <c r="E23" s="6">
        <f t="shared" si="2"/>
        <v>1381344.9277818613</v>
      </c>
      <c r="F23" s="2">
        <v>4596813158</v>
      </c>
      <c r="G23" s="6">
        <f t="shared" si="1"/>
        <v>4596.8131579999999</v>
      </c>
      <c r="H23" s="6">
        <f t="shared" si="3"/>
        <v>5256.8218613633289</v>
      </c>
      <c r="I23" s="2">
        <f t="shared" si="4"/>
        <v>0.87444720008218824</v>
      </c>
    </row>
    <row r="24" spans="1:9" x14ac:dyDescent="0.2">
      <c r="A24" s="2">
        <v>1983</v>
      </c>
      <c r="B24" s="5">
        <v>2574</v>
      </c>
      <c r="C24" s="2">
        <f t="shared" si="0"/>
        <v>939.51</v>
      </c>
      <c r="D24" s="2">
        <v>1371.8547693838777</v>
      </c>
      <c r="E24" s="6">
        <f t="shared" si="2"/>
        <v>1371854.7693838777</v>
      </c>
      <c r="F24" s="2">
        <v>4678525765</v>
      </c>
      <c r="G24" s="6">
        <f t="shared" si="1"/>
        <v>4678.5257650000003</v>
      </c>
      <c r="H24" s="6">
        <f t="shared" si="3"/>
        <v>5248.7103186846962</v>
      </c>
      <c r="I24" s="2">
        <f t="shared" si="4"/>
        <v>0.89136673219420848</v>
      </c>
    </row>
    <row r="25" spans="1:9" x14ac:dyDescent="0.2">
      <c r="A25" s="2">
        <v>1984</v>
      </c>
      <c r="B25" s="5">
        <v>2584</v>
      </c>
      <c r="C25" s="2">
        <f t="shared" si="0"/>
        <v>943.16</v>
      </c>
      <c r="D25" s="2">
        <v>1403.2390158356818</v>
      </c>
      <c r="E25" s="6">
        <f t="shared" si="2"/>
        <v>1403239.0158356817</v>
      </c>
      <c r="F25" s="2">
        <v>4759982360</v>
      </c>
      <c r="G25" s="6">
        <f t="shared" si="1"/>
        <v>4759.98236</v>
      </c>
      <c r="H25" s="6">
        <f t="shared" si="3"/>
        <v>5275.3717753360861</v>
      </c>
      <c r="I25" s="2">
        <f t="shared" si="4"/>
        <v>0.90230273101401437</v>
      </c>
    </row>
    <row r="26" spans="1:9" x14ac:dyDescent="0.2">
      <c r="A26" s="2">
        <v>1985</v>
      </c>
      <c r="B26" s="5">
        <v>2587</v>
      </c>
      <c r="C26" s="2">
        <f t="shared" si="0"/>
        <v>944.255</v>
      </c>
      <c r="D26" s="2">
        <v>1413.3378792535095</v>
      </c>
      <c r="E26" s="6">
        <f t="shared" si="2"/>
        <v>1413337.8792535095</v>
      </c>
      <c r="F26" s="2">
        <v>4843067309</v>
      </c>
      <c r="G26" s="6">
        <f t="shared" si="1"/>
        <v>4843.067309</v>
      </c>
      <c r="H26" s="6">
        <f t="shared" si="3"/>
        <v>5283.8524945863974</v>
      </c>
      <c r="I26" s="2">
        <f t="shared" si="4"/>
        <v>0.91657882462880891</v>
      </c>
    </row>
    <row r="27" spans="1:9" x14ac:dyDescent="0.2">
      <c r="A27" s="2">
        <v>1986</v>
      </c>
      <c r="B27" s="5">
        <v>2592</v>
      </c>
      <c r="C27" s="2">
        <f t="shared" si="0"/>
        <v>946.08</v>
      </c>
      <c r="D27" s="2">
        <v>1415.3470115675593</v>
      </c>
      <c r="E27" s="6">
        <f>D27*1000</f>
        <v>1415347.0115675593</v>
      </c>
      <c r="F27" s="2">
        <v>4928822143</v>
      </c>
      <c r="G27" s="6">
        <f t="shared" si="1"/>
        <v>4928.8221430000003</v>
      </c>
      <c r="H27" s="6">
        <f t="shared" si="3"/>
        <v>5285.5340912563415</v>
      </c>
      <c r="I27" s="2">
        <f t="shared" si="4"/>
        <v>0.93251165500068645</v>
      </c>
    </row>
    <row r="28" spans="1:9" x14ac:dyDescent="0.2">
      <c r="A28" s="2">
        <v>1987</v>
      </c>
      <c r="B28" s="5">
        <v>2603</v>
      </c>
      <c r="C28" s="2">
        <f t="shared" si="0"/>
        <v>950.09500000000003</v>
      </c>
      <c r="D28" s="2">
        <v>1441.7032444226288</v>
      </c>
      <c r="E28" s="6">
        <f t="shared" si="2"/>
        <v>1441703.2444226288</v>
      </c>
      <c r="F28" s="2">
        <v>5016798785</v>
      </c>
      <c r="G28" s="6">
        <f t="shared" si="1"/>
        <v>5016.798785</v>
      </c>
      <c r="H28" s="6">
        <f t="shared" si="3"/>
        <v>5307.4239231910997</v>
      </c>
      <c r="I28" s="2">
        <f t="shared" si="4"/>
        <v>0.94524177032077727</v>
      </c>
    </row>
    <row r="29" spans="1:9" x14ac:dyDescent="0.2">
      <c r="A29" s="2">
        <v>1988</v>
      </c>
      <c r="B29" s="5">
        <v>2626</v>
      </c>
      <c r="C29" s="2">
        <f t="shared" si="0"/>
        <v>958.49</v>
      </c>
      <c r="D29" s="2">
        <v>1466.9960880018618</v>
      </c>
      <c r="E29" s="6">
        <f t="shared" si="2"/>
        <v>1466996.0880018619</v>
      </c>
      <c r="F29" s="2">
        <v>5105701987</v>
      </c>
      <c r="G29" s="6">
        <f t="shared" si="1"/>
        <v>5105.7019870000004</v>
      </c>
      <c r="H29" s="6">
        <f t="shared" si="3"/>
        <v>5328.1404899913659</v>
      </c>
      <c r="I29" s="2">
        <f t="shared" si="4"/>
        <v>0.95825213253869623</v>
      </c>
    </row>
    <row r="30" spans="1:9" x14ac:dyDescent="0.2">
      <c r="A30" s="2">
        <v>1989</v>
      </c>
      <c r="B30" s="5">
        <v>2636</v>
      </c>
      <c r="C30" s="2">
        <f t="shared" si="0"/>
        <v>962.14</v>
      </c>
      <c r="D30" s="2">
        <v>1473.4464737272492</v>
      </c>
      <c r="E30" s="6">
        <f t="shared" si="2"/>
        <v>1473446.4737272493</v>
      </c>
      <c r="F30" s="2">
        <v>5194731380</v>
      </c>
      <c r="G30" s="6">
        <f t="shared" si="1"/>
        <v>5194.7313800000002</v>
      </c>
      <c r="H30" s="6">
        <f>(E30^$K$5)*(C$54^$K$6)</f>
        <v>5333.3793981704348</v>
      </c>
      <c r="I30" s="2">
        <f t="shared" si="4"/>
        <v>0.97400372112698441</v>
      </c>
    </row>
    <row r="31" spans="1:9" x14ac:dyDescent="0.2">
      <c r="A31" s="2">
        <v>1990</v>
      </c>
      <c r="B31" s="5">
        <v>2618</v>
      </c>
      <c r="C31" s="2">
        <f t="shared" si="0"/>
        <v>955.57</v>
      </c>
      <c r="D31" s="2">
        <v>1660.9307696022879</v>
      </c>
      <c r="E31" s="6">
        <f t="shared" si="2"/>
        <v>1660930.769602288</v>
      </c>
      <c r="F31" s="2">
        <v>5284886348</v>
      </c>
      <c r="G31" s="6">
        <f t="shared" si="1"/>
        <v>5284.886348</v>
      </c>
      <c r="H31" s="6">
        <f t="shared" si="3"/>
        <v>5478.4073886494471</v>
      </c>
      <c r="I31" s="2">
        <f t="shared" si="4"/>
        <v>0.96467567544348787</v>
      </c>
    </row>
    <row r="32" spans="1:9" x14ac:dyDescent="0.2">
      <c r="A32" s="2">
        <v>1991</v>
      </c>
      <c r="B32" s="5">
        <v>2602</v>
      </c>
      <c r="C32" s="2">
        <f t="shared" si="0"/>
        <v>949.73</v>
      </c>
      <c r="D32" s="2">
        <v>1647.1084124023628</v>
      </c>
      <c r="E32" s="6">
        <f t="shared" si="2"/>
        <v>1647108.4124023628</v>
      </c>
      <c r="F32" s="2">
        <v>5372078249</v>
      </c>
      <c r="G32" s="6">
        <f t="shared" si="1"/>
        <v>5372.0782490000001</v>
      </c>
      <c r="H32" s="6">
        <f t="shared" si="3"/>
        <v>5468.1617293623285</v>
      </c>
      <c r="I32" s="2">
        <f t="shared" si="4"/>
        <v>0.98242855915427851</v>
      </c>
    </row>
    <row r="33" spans="1:9" x14ac:dyDescent="0.2">
      <c r="A33" s="2">
        <v>1992</v>
      </c>
      <c r="B33" s="5">
        <v>2615</v>
      </c>
      <c r="C33" s="2">
        <f t="shared" si="0"/>
        <v>954.47500000000002</v>
      </c>
      <c r="D33" s="2">
        <v>1618.6828165215932</v>
      </c>
      <c r="E33" s="6">
        <f t="shared" si="2"/>
        <v>1618682.8165215931</v>
      </c>
      <c r="F33" s="2">
        <v>5456141249</v>
      </c>
      <c r="G33" s="6">
        <f t="shared" si="1"/>
        <v>5456.1412490000002</v>
      </c>
      <c r="H33" s="6">
        <f t="shared" si="3"/>
        <v>5446.8800939320708</v>
      </c>
      <c r="I33" s="2">
        <f>G33/H33</f>
        <v>1.0017002678429154</v>
      </c>
    </row>
    <row r="34" spans="1:9" x14ac:dyDescent="0.2">
      <c r="A34" s="2">
        <v>1993</v>
      </c>
      <c r="B34" s="5">
        <v>2615</v>
      </c>
      <c r="C34" s="2">
        <f t="shared" si="0"/>
        <v>954.47500000000002</v>
      </c>
      <c r="D34" s="2">
        <v>1610.5320574300538</v>
      </c>
      <c r="E34" s="6">
        <f t="shared" si="2"/>
        <v>1610532.0574300538</v>
      </c>
      <c r="F34" s="2">
        <v>5541075501</v>
      </c>
      <c r="G34" s="6">
        <f t="shared" si="1"/>
        <v>5541.0755010000003</v>
      </c>
      <c r="H34" s="6">
        <f t="shared" si="3"/>
        <v>5440.7243245612472</v>
      </c>
      <c r="I34" s="2">
        <f t="shared" si="4"/>
        <v>1.0184444515936479</v>
      </c>
    </row>
    <row r="35" spans="1:9" x14ac:dyDescent="0.2">
      <c r="A35" s="2">
        <v>1994</v>
      </c>
      <c r="B35" s="5">
        <v>2640</v>
      </c>
      <c r="C35" s="2">
        <f t="shared" si="0"/>
        <v>963.6</v>
      </c>
      <c r="D35" s="2">
        <v>1596.6066823807778</v>
      </c>
      <c r="E35" s="6">
        <f t="shared" si="2"/>
        <v>1596606.6823807778</v>
      </c>
      <c r="F35" s="2">
        <v>5624840414</v>
      </c>
      <c r="G35" s="6">
        <f t="shared" si="1"/>
        <v>5624.8404140000002</v>
      </c>
      <c r="H35" s="6">
        <f t="shared" si="3"/>
        <v>5430.1511771871947</v>
      </c>
      <c r="I35" s="2">
        <f t="shared" si="4"/>
        <v>1.0358533732229631</v>
      </c>
    </row>
    <row r="36" spans="1:9" x14ac:dyDescent="0.2">
      <c r="A36" s="2">
        <v>1995</v>
      </c>
      <c r="B36" s="5">
        <v>2664</v>
      </c>
      <c r="C36" s="2">
        <f t="shared" si="0"/>
        <v>972.36</v>
      </c>
      <c r="D36" s="2">
        <v>1613.7078991121182</v>
      </c>
      <c r="E36" s="6">
        <f t="shared" si="2"/>
        <v>1613707.8991121182</v>
      </c>
      <c r="F36" s="2">
        <v>5709757338</v>
      </c>
      <c r="G36" s="6">
        <f>F36/1000000</f>
        <v>5709.7573380000003</v>
      </c>
      <c r="H36" s="6">
        <f t="shared" si="3"/>
        <v>5443.1257117515906</v>
      </c>
      <c r="I36" s="2">
        <f t="shared" si="4"/>
        <v>1.0489850208075771</v>
      </c>
    </row>
    <row r="37" spans="1:9" x14ac:dyDescent="0.2">
      <c r="A37" s="2">
        <v>1996</v>
      </c>
      <c r="B37" s="5">
        <v>2670</v>
      </c>
      <c r="C37" s="2">
        <f t="shared" si="0"/>
        <v>974.55</v>
      </c>
      <c r="D37" s="2">
        <v>1630.92063253744</v>
      </c>
      <c r="E37" s="6">
        <f t="shared" si="2"/>
        <v>1630920.6325374399</v>
      </c>
      <c r="F37" s="2">
        <v>5792568347</v>
      </c>
      <c r="G37" s="6">
        <f t="shared" si="1"/>
        <v>5792.5683470000004</v>
      </c>
      <c r="H37" s="6">
        <f t="shared" si="3"/>
        <v>5456.077552627562</v>
      </c>
      <c r="I37" s="2">
        <f t="shared" si="4"/>
        <v>1.0616726560659662</v>
      </c>
    </row>
    <row r="38" spans="1:9" x14ac:dyDescent="0.2">
      <c r="A38" s="2">
        <v>1997</v>
      </c>
      <c r="B38" s="5">
        <v>2686</v>
      </c>
      <c r="C38" s="2">
        <f t="shared" si="0"/>
        <v>980.39</v>
      </c>
      <c r="D38" s="2">
        <v>1624.042683207555</v>
      </c>
      <c r="E38" s="6">
        <f t="shared" si="2"/>
        <v>1624042.683207555</v>
      </c>
      <c r="F38" s="2">
        <v>5875398158</v>
      </c>
      <c r="G38" s="6">
        <f t="shared" si="1"/>
        <v>5875.398158</v>
      </c>
      <c r="H38" s="6">
        <f t="shared" si="3"/>
        <v>5450.9149758724334</v>
      </c>
      <c r="I38" s="2">
        <f t="shared" si="4"/>
        <v>1.0778737485369834</v>
      </c>
    </row>
    <row r="39" spans="1:9" x14ac:dyDescent="0.2">
      <c r="A39" s="2">
        <v>1998</v>
      </c>
      <c r="B39" s="5">
        <v>2703</v>
      </c>
      <c r="C39" s="2">
        <f t="shared" si="0"/>
        <v>986.59500000000003</v>
      </c>
      <c r="D39" s="2">
        <v>1609.0649967896982</v>
      </c>
      <c r="E39" s="6">
        <f t="shared" si="2"/>
        <v>1609064.9967896983</v>
      </c>
      <c r="F39" s="2">
        <v>5957237460</v>
      </c>
      <c r="G39" s="6">
        <f t="shared" si="1"/>
        <v>5957.2374600000003</v>
      </c>
      <c r="H39" s="6">
        <f>(E39^$K$5)*(C$54^$K$6)</f>
        <v>5439.6137774616309</v>
      </c>
      <c r="I39" s="2">
        <f t="shared" si="4"/>
        <v>1.0951581681558127</v>
      </c>
    </row>
    <row r="40" spans="1:9" x14ac:dyDescent="0.2">
      <c r="A40" s="2">
        <v>1999</v>
      </c>
      <c r="B40" s="5">
        <v>2712</v>
      </c>
      <c r="C40" s="2">
        <f t="shared" si="0"/>
        <v>989.88</v>
      </c>
      <c r="D40" s="2">
        <v>1621.5318097393763</v>
      </c>
      <c r="E40" s="6">
        <f>D40*1000</f>
        <v>1621531.8097393762</v>
      </c>
      <c r="F40" s="2">
        <v>6038067278</v>
      </c>
      <c r="G40" s="6">
        <f t="shared" si="1"/>
        <v>6038.0672780000004</v>
      </c>
      <c r="H40" s="6">
        <f>(E40^$K$5)*(C$54^$K$6)</f>
        <v>5449.026090965066</v>
      </c>
      <c r="I40" s="2">
        <f t="shared" si="4"/>
        <v>1.1081002691493096</v>
      </c>
    </row>
    <row r="41" spans="1:9" x14ac:dyDescent="0.2">
      <c r="A41" s="2">
        <v>2000</v>
      </c>
      <c r="B41" s="5">
        <v>2728</v>
      </c>
      <c r="C41" s="2">
        <f t="shared" si="0"/>
        <v>995.72</v>
      </c>
      <c r="D41" s="2">
        <v>1634.9790608165151</v>
      </c>
      <c r="E41" s="6">
        <f t="shared" si="2"/>
        <v>1634979.0608165152</v>
      </c>
      <c r="F41" s="2">
        <v>6118075293</v>
      </c>
      <c r="G41" s="6">
        <f t="shared" si="1"/>
        <v>6118.0752929999999</v>
      </c>
      <c r="H41" s="6">
        <f t="shared" ref="H41:H54" si="5">(E41^$K$5)*(C$54^$K$6)</f>
        <v>5459.1158809402641</v>
      </c>
      <c r="I41" s="2">
        <f t="shared" si="4"/>
        <v>1.1207080828528297</v>
      </c>
    </row>
    <row r="42" spans="1:9" x14ac:dyDescent="0.2">
      <c r="A42" s="2">
        <v>2001</v>
      </c>
      <c r="B42" s="5">
        <v>2723</v>
      </c>
      <c r="C42" s="2">
        <f t="shared" si="0"/>
        <v>993.89499999999998</v>
      </c>
      <c r="D42" s="2">
        <v>1634.229628081584</v>
      </c>
      <c r="E42" s="6">
        <f t="shared" si="2"/>
        <v>1634229.6280815839</v>
      </c>
      <c r="F42" s="2">
        <v>6197638117</v>
      </c>
      <c r="G42" s="6">
        <f t="shared" si="1"/>
        <v>6197.6381170000004</v>
      </c>
      <c r="H42" s="6">
        <f t="shared" si="5"/>
        <v>5458.5552616353971</v>
      </c>
      <c r="I42" s="2">
        <f t="shared" si="4"/>
        <v>1.135398987449872</v>
      </c>
    </row>
    <row r="43" spans="1:9" x14ac:dyDescent="0.2">
      <c r="A43" s="2">
        <v>2002</v>
      </c>
      <c r="B43" s="5">
        <v>2729</v>
      </c>
      <c r="C43" s="2">
        <f t="shared" si="0"/>
        <v>996.08500000000004</v>
      </c>
      <c r="D43" s="2">
        <v>1647.0049989414467</v>
      </c>
      <c r="E43" s="6">
        <f t="shared" si="2"/>
        <v>1647004.9989414467</v>
      </c>
      <c r="F43" s="2">
        <v>6276824417.8828726</v>
      </c>
      <c r="G43" s="6">
        <f t="shared" si="1"/>
        <v>6276.8244178828727</v>
      </c>
      <c r="H43" s="6">
        <f t="shared" si="5"/>
        <v>5468.0848243162418</v>
      </c>
      <c r="I43" s="2">
        <f t="shared" si="4"/>
        <v>1.1479018010053932</v>
      </c>
    </row>
    <row r="44" spans="1:9" x14ac:dyDescent="0.2">
      <c r="A44" s="2">
        <v>2003</v>
      </c>
      <c r="B44" s="5">
        <v>2739</v>
      </c>
      <c r="C44" s="2">
        <f t="shared" si="0"/>
        <v>999.73500000000001</v>
      </c>
      <c r="D44" s="2">
        <v>1686.1929673766258</v>
      </c>
      <c r="E44" s="6">
        <f t="shared" si="2"/>
        <v>1686192.9673766259</v>
      </c>
      <c r="F44" s="2">
        <v>6356259573.8989267</v>
      </c>
      <c r="G44" s="6">
        <f t="shared" si="1"/>
        <v>6356.2595738989266</v>
      </c>
      <c r="H44" s="6">
        <f t="shared" si="5"/>
        <v>5496.9629628532975</v>
      </c>
      <c r="I44" s="2">
        <f t="shared" si="4"/>
        <v>1.1563220667216567</v>
      </c>
    </row>
    <row r="45" spans="1:9" x14ac:dyDescent="0.2">
      <c r="A45" s="2">
        <v>2004</v>
      </c>
      <c r="B45" s="5">
        <v>2751</v>
      </c>
      <c r="C45" s="2">
        <f t="shared" si="0"/>
        <v>1004.115</v>
      </c>
      <c r="D45" s="2">
        <v>1737.5022066585545</v>
      </c>
      <c r="E45" s="6">
        <f t="shared" si="2"/>
        <v>1737502.2066585545</v>
      </c>
      <c r="F45" s="2">
        <v>6436346997.9913721</v>
      </c>
      <c r="G45" s="6">
        <f t="shared" si="1"/>
        <v>6436.3469979913725</v>
      </c>
      <c r="H45" s="6">
        <f t="shared" si="5"/>
        <v>5533.9962846265407</v>
      </c>
      <c r="I45" s="2">
        <f t="shared" si="4"/>
        <v>1.163055894322077</v>
      </c>
    </row>
    <row r="46" spans="1:9" x14ac:dyDescent="0.2">
      <c r="A46" s="2">
        <v>2005</v>
      </c>
      <c r="B46" s="5">
        <v>2763</v>
      </c>
      <c r="C46" s="2">
        <f t="shared" si="0"/>
        <v>1008.495</v>
      </c>
      <c r="D46" s="2">
        <v>1764.6999689424083</v>
      </c>
      <c r="E46" s="6">
        <f t="shared" si="2"/>
        <v>1764699.9689424082</v>
      </c>
      <c r="F46" s="2">
        <v>6517020798.2439661</v>
      </c>
      <c r="G46" s="6">
        <f t="shared" si="1"/>
        <v>6517.0207982439661</v>
      </c>
      <c r="H46" s="6">
        <f t="shared" si="5"/>
        <v>5553.2836667460324</v>
      </c>
      <c r="I46" s="2">
        <f t="shared" si="4"/>
        <v>1.1735436526084466</v>
      </c>
    </row>
    <row r="47" spans="1:9" x14ac:dyDescent="0.2">
      <c r="A47" s="2">
        <v>2006</v>
      </c>
      <c r="B47" s="5">
        <v>2782</v>
      </c>
      <c r="C47" s="2">
        <f t="shared" si="0"/>
        <v>1015.43</v>
      </c>
      <c r="D47" s="2">
        <v>1794.2334752722782</v>
      </c>
      <c r="E47" s="6">
        <f t="shared" si="2"/>
        <v>1794233.4752722781</v>
      </c>
      <c r="F47" s="2">
        <v>6598421257.4849863</v>
      </c>
      <c r="G47" s="6">
        <f t="shared" si="1"/>
        <v>6598.4212574849862</v>
      </c>
      <c r="H47" s="6">
        <f t="shared" si="5"/>
        <v>5573.9679530781841</v>
      </c>
      <c r="I47" s="2">
        <f t="shared" si="4"/>
        <v>1.1837924640096029</v>
      </c>
    </row>
    <row r="48" spans="1:9" x14ac:dyDescent="0.2">
      <c r="A48" s="2">
        <v>2007</v>
      </c>
      <c r="B48" s="5">
        <v>2808</v>
      </c>
      <c r="C48" s="2">
        <f t="shared" si="0"/>
        <v>1024.92</v>
      </c>
      <c r="D48" s="2">
        <v>1821.6169990107294</v>
      </c>
      <c r="E48" s="6">
        <f>D48*1000</f>
        <v>1821616.9990107294</v>
      </c>
      <c r="F48" s="2">
        <v>6680423046.9909286</v>
      </c>
      <c r="G48" s="6">
        <f t="shared" si="1"/>
        <v>6680.4230469909289</v>
      </c>
      <c r="H48" s="6">
        <f t="shared" si="5"/>
        <v>5592.9117317739328</v>
      </c>
      <c r="I48" s="2">
        <f t="shared" si="4"/>
        <v>1.1944445697289887</v>
      </c>
    </row>
    <row r="49" spans="1:9" x14ac:dyDescent="0.2">
      <c r="A49" s="2">
        <v>2008</v>
      </c>
      <c r="B49" s="5">
        <v>2824</v>
      </c>
      <c r="C49" s="2">
        <f t="shared" si="0"/>
        <v>1030.76</v>
      </c>
      <c r="D49" s="2">
        <v>1827.2393206457668</v>
      </c>
      <c r="E49" s="6">
        <f t="shared" si="2"/>
        <v>1827239.3206457668</v>
      </c>
      <c r="F49" s="2">
        <v>6763745673.2955341</v>
      </c>
      <c r="G49" s="6">
        <f t="shared" si="1"/>
        <v>6763.7456732955343</v>
      </c>
      <c r="H49" s="6">
        <f>(E49^$K$5)*(C$54^$K$6)</f>
        <v>5596.7738463361684</v>
      </c>
      <c r="I49" s="2">
        <f t="shared" si="4"/>
        <v>1.2085079474353433</v>
      </c>
    </row>
    <row r="50" spans="1:9" x14ac:dyDescent="0.2">
      <c r="A50" s="2">
        <v>2009</v>
      </c>
      <c r="B50" s="5">
        <v>2821</v>
      </c>
      <c r="C50" s="2">
        <f t="shared" si="0"/>
        <v>1029.665</v>
      </c>
      <c r="D50" s="2">
        <v>1793.7325136519476</v>
      </c>
      <c r="E50" s="6">
        <f t="shared" si="2"/>
        <v>1793732.5136519475</v>
      </c>
      <c r="F50" s="2">
        <v>6847214549.1102009</v>
      </c>
      <c r="G50" s="6">
        <f t="shared" si="1"/>
        <v>6847.214549110201</v>
      </c>
      <c r="H50" s="6">
        <f t="shared" si="5"/>
        <v>5573.6193067956074</v>
      </c>
      <c r="I50" s="2">
        <f t="shared" si="4"/>
        <v>1.2285041679760527</v>
      </c>
    </row>
    <row r="51" spans="1:9" x14ac:dyDescent="0.2">
      <c r="A51" s="2">
        <v>2010</v>
      </c>
      <c r="B51" s="5">
        <v>2852</v>
      </c>
      <c r="C51" s="2">
        <f t="shared" si="0"/>
        <v>1040.98</v>
      </c>
      <c r="D51" s="2">
        <v>1871.8930790221657</v>
      </c>
      <c r="E51" s="6">
        <f t="shared" si="2"/>
        <v>1871893.0790221656</v>
      </c>
      <c r="F51" s="2">
        <v>6930656699.3622274</v>
      </c>
      <c r="G51" s="6">
        <f t="shared" si="1"/>
        <v>6930.6566993622273</v>
      </c>
      <c r="H51" s="6">
        <f t="shared" si="5"/>
        <v>5627.1246313195297</v>
      </c>
      <c r="I51" s="2">
        <f>G51/H51</f>
        <v>1.2316515366991305</v>
      </c>
    </row>
    <row r="52" spans="1:9" x14ac:dyDescent="0.2">
      <c r="A52" s="2">
        <v>2011</v>
      </c>
      <c r="B52" s="5">
        <v>2869</v>
      </c>
      <c r="C52" s="2">
        <f t="shared" si="0"/>
        <v>1047.1849999999999</v>
      </c>
      <c r="D52" s="2">
        <v>1878.7481360617667</v>
      </c>
      <c r="E52" s="6">
        <f t="shared" si="2"/>
        <v>1878748.1360617667</v>
      </c>
      <c r="F52" s="2">
        <v>7012843635.3578157</v>
      </c>
      <c r="G52" s="6">
        <f>F52/1000000</f>
        <v>7012.8436353578154</v>
      </c>
      <c r="H52" s="6">
        <f t="shared" si="5"/>
        <v>5631.7340737761879</v>
      </c>
      <c r="I52" s="2">
        <f t="shared" si="4"/>
        <v>1.2452369986737613</v>
      </c>
    </row>
    <row r="53" spans="1:9" x14ac:dyDescent="0.2">
      <c r="A53" s="2">
        <v>2012</v>
      </c>
      <c r="B53" s="5">
        <v>2874</v>
      </c>
      <c r="C53" s="2">
        <f t="shared" si="0"/>
        <v>1049.01</v>
      </c>
      <c r="D53" s="2">
        <v>1889.6721741148324</v>
      </c>
      <c r="E53" s="6">
        <f t="shared" si="2"/>
        <v>1889672.1741148324</v>
      </c>
      <c r="F53" s="2">
        <v>7097400665.0772333</v>
      </c>
      <c r="G53" s="6">
        <f t="shared" si="1"/>
        <v>7097.4006650772335</v>
      </c>
      <c r="H53" s="6">
        <f t="shared" si="5"/>
        <v>5639.0526613591492</v>
      </c>
      <c r="I53" s="2">
        <f t="shared" si="4"/>
        <v>1.2586157802198263</v>
      </c>
    </row>
    <row r="54" spans="1:9" x14ac:dyDescent="0.2">
      <c r="A54" s="2">
        <v>2013</v>
      </c>
      <c r="B54" s="5">
        <v>2884</v>
      </c>
      <c r="C54" s="2">
        <f t="shared" si="0"/>
        <v>1052.6600000000001</v>
      </c>
      <c r="D54" s="2">
        <v>1892.3611379733511</v>
      </c>
      <c r="E54" s="6">
        <f t="shared" si="2"/>
        <v>1892361.1379733512</v>
      </c>
      <c r="F54" s="2">
        <v>7182860114.6100826</v>
      </c>
      <c r="G54" s="6">
        <f t="shared" si="1"/>
        <v>7182.8601146100827</v>
      </c>
      <c r="H54" s="6">
        <f t="shared" si="5"/>
        <v>5640.8491026162792</v>
      </c>
      <c r="I54" s="2">
        <f t="shared" si="4"/>
        <v>1.273365052661771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50" workbookViewId="0">
      <pane xSplit="1" ySplit="1" topLeftCell="H30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baseColWidth="10" defaultColWidth="8.83203125" defaultRowHeight="15" x14ac:dyDescent="0.2"/>
  <cols>
    <col min="1" max="1" width="17.5" customWidth="1"/>
    <col min="2" max="12" width="39.5" style="2" customWidth="1"/>
  </cols>
  <sheetData>
    <row r="1" spans="1:11" ht="30" x14ac:dyDescent="0.2">
      <c r="A1" s="1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7" t="s">
        <v>13</v>
      </c>
    </row>
    <row r="2" spans="1:11" x14ac:dyDescent="0.2">
      <c r="A2" s="2">
        <v>1961</v>
      </c>
      <c r="B2" s="5">
        <v>2195</v>
      </c>
      <c r="C2" s="2">
        <f>(B2*365)/1000</f>
        <v>801.17499999999995</v>
      </c>
      <c r="F2" s="2">
        <v>3075115342</v>
      </c>
      <c r="G2" s="6">
        <f>F2/1000000</f>
        <v>3075.1153420000001</v>
      </c>
    </row>
    <row r="3" spans="1:11" x14ac:dyDescent="0.2">
      <c r="A3" s="2">
        <v>1962</v>
      </c>
      <c r="B3" s="5">
        <v>2242</v>
      </c>
      <c r="C3" s="2">
        <f t="shared" ref="C3:C54" si="0">(B3*365)/1000</f>
        <v>818.33</v>
      </c>
      <c r="F3" s="2">
        <v>3127961482</v>
      </c>
      <c r="G3" s="6">
        <f t="shared" ref="G3:G54" si="1">F3/1000000</f>
        <v>3127.9614820000002</v>
      </c>
      <c r="H3" s="8"/>
      <c r="I3" s="8"/>
      <c r="J3" s="9" t="s">
        <v>15</v>
      </c>
      <c r="K3" s="9"/>
    </row>
    <row r="4" spans="1:11" x14ac:dyDescent="0.2">
      <c r="A4" s="2">
        <v>1963</v>
      </c>
      <c r="B4" s="5">
        <v>2251</v>
      </c>
      <c r="C4" s="2">
        <f t="shared" si="0"/>
        <v>821.61500000000001</v>
      </c>
      <c r="F4" s="2">
        <v>3192794384</v>
      </c>
      <c r="G4" s="6">
        <f t="shared" si="1"/>
        <v>3192.7943839999998</v>
      </c>
      <c r="J4" s="4" t="s">
        <v>8</v>
      </c>
    </row>
    <row r="5" spans="1:11" x14ac:dyDescent="0.2">
      <c r="A5" s="2">
        <v>1964</v>
      </c>
      <c r="B5" s="5">
        <v>2285</v>
      </c>
      <c r="C5" s="2">
        <f t="shared" si="0"/>
        <v>834.02499999999998</v>
      </c>
      <c r="F5" s="2">
        <v>3258201476</v>
      </c>
      <c r="G5" s="6">
        <f t="shared" si="1"/>
        <v>3258.2014760000002</v>
      </c>
      <c r="J5" s="2" t="s">
        <v>9</v>
      </c>
      <c r="K5" s="2">
        <v>0.22700000000000001</v>
      </c>
    </row>
    <row r="6" spans="1:11" x14ac:dyDescent="0.2">
      <c r="A6" s="2">
        <v>1965</v>
      </c>
      <c r="B6" s="5">
        <v>2312</v>
      </c>
      <c r="C6" s="2">
        <f t="shared" si="0"/>
        <v>843.88</v>
      </c>
      <c r="F6" s="2">
        <v>3324951621</v>
      </c>
      <c r="G6" s="6">
        <f t="shared" si="1"/>
        <v>3324.9516210000002</v>
      </c>
      <c r="J6" s="2" t="s">
        <v>10</v>
      </c>
      <c r="K6" s="2">
        <f>1-K5</f>
        <v>0.77300000000000002</v>
      </c>
    </row>
    <row r="7" spans="1:11" x14ac:dyDescent="0.2">
      <c r="A7" s="2">
        <v>1966</v>
      </c>
      <c r="B7" s="5">
        <v>2326</v>
      </c>
      <c r="C7" s="2">
        <f t="shared" si="0"/>
        <v>848.99</v>
      </c>
      <c r="F7" s="2">
        <v>3394864530</v>
      </c>
      <c r="G7" s="6">
        <f t="shared" si="1"/>
        <v>3394.8645299999998</v>
      </c>
    </row>
    <row r="8" spans="1:11" x14ac:dyDescent="0.2">
      <c r="A8" s="2">
        <v>1967</v>
      </c>
      <c r="B8" s="5">
        <v>2327</v>
      </c>
      <c r="C8" s="2">
        <f t="shared" si="0"/>
        <v>849.35500000000002</v>
      </c>
      <c r="F8" s="2">
        <v>3464439525</v>
      </c>
      <c r="G8" s="6">
        <f t="shared" si="1"/>
        <v>3464.4395249999998</v>
      </c>
      <c r="J8" s="2" t="s">
        <v>11</v>
      </c>
      <c r="K8" s="2">
        <f>AVERAGE(I12:I54)</f>
        <v>1.0086470035627602</v>
      </c>
    </row>
    <row r="9" spans="1:11" x14ac:dyDescent="0.2">
      <c r="A9" s="2">
        <v>1968</v>
      </c>
      <c r="B9" s="5">
        <v>2333</v>
      </c>
      <c r="C9" s="2">
        <f t="shared" si="0"/>
        <v>851.54499999999996</v>
      </c>
      <c r="F9" s="2">
        <v>3534821115</v>
      </c>
      <c r="G9" s="6">
        <f t="shared" si="1"/>
        <v>3534.8211150000002</v>
      </c>
      <c r="J9" s="2" t="s">
        <v>12</v>
      </c>
      <c r="K9" s="2">
        <f>VARA(I12:I54)</f>
        <v>2.2015160599702016E-2</v>
      </c>
    </row>
    <row r="10" spans="1:11" x14ac:dyDescent="0.2">
      <c r="A10" s="2">
        <v>1969</v>
      </c>
      <c r="B10" s="5">
        <v>2346</v>
      </c>
      <c r="C10" s="2">
        <f t="shared" si="0"/>
        <v>856.29</v>
      </c>
      <c r="F10" s="2">
        <v>3609383725</v>
      </c>
      <c r="G10" s="6">
        <f t="shared" si="1"/>
        <v>3609.3837250000001</v>
      </c>
    </row>
    <row r="11" spans="1:11" x14ac:dyDescent="0.2">
      <c r="A11" s="2">
        <v>1970</v>
      </c>
      <c r="B11" s="5">
        <v>2387</v>
      </c>
      <c r="C11" s="2">
        <f t="shared" si="0"/>
        <v>871.255</v>
      </c>
      <c r="F11" s="2">
        <v>3684765870</v>
      </c>
      <c r="G11" s="6">
        <f t="shared" si="1"/>
        <v>3684.7658700000002</v>
      </c>
    </row>
    <row r="12" spans="1:11" x14ac:dyDescent="0.2">
      <c r="A12" s="2">
        <v>1971</v>
      </c>
      <c r="B12" s="5">
        <v>2366</v>
      </c>
      <c r="C12" s="2">
        <f t="shared" si="0"/>
        <v>863.59</v>
      </c>
      <c r="D12" s="2">
        <v>1336.2380248474387</v>
      </c>
      <c r="E12" s="6">
        <f>D12*1000</f>
        <v>1336238.0248474388</v>
      </c>
      <c r="F12" s="2">
        <v>3762198347</v>
      </c>
      <c r="G12" s="6">
        <f t="shared" si="1"/>
        <v>3762.198347</v>
      </c>
      <c r="H12" s="6">
        <f>(E$54^$K$5)*(C12^$K$6)</f>
        <v>4950.4615437223392</v>
      </c>
      <c r="I12" s="2">
        <f>G12/H12</f>
        <v>0.75996920969335247</v>
      </c>
    </row>
    <row r="13" spans="1:11" x14ac:dyDescent="0.2">
      <c r="A13" s="2">
        <v>1972</v>
      </c>
      <c r="B13" s="5">
        <v>2351</v>
      </c>
      <c r="C13" s="2">
        <f>(B13*365)/1000</f>
        <v>858.11500000000001</v>
      </c>
      <c r="D13" s="2">
        <v>1370.8680008464369</v>
      </c>
      <c r="E13" s="6">
        <f t="shared" ref="E13:E54" si="2">D13*1000</f>
        <v>1370868.0008464369</v>
      </c>
      <c r="F13" s="2">
        <v>3838924951</v>
      </c>
      <c r="G13" s="6">
        <f t="shared" si="1"/>
        <v>3838.924951</v>
      </c>
      <c r="H13" s="6">
        <f t="shared" ref="H13:H54" si="3">(E$54^$K$5)*(C13^$K$6)</f>
        <v>4926.1834318177853</v>
      </c>
      <c r="I13" s="2">
        <f t="shared" ref="I13:I54" si="4">G13/H13</f>
        <v>0.77928989127865633</v>
      </c>
    </row>
    <row r="14" spans="1:11" x14ac:dyDescent="0.2">
      <c r="A14" s="2">
        <v>1973</v>
      </c>
      <c r="B14" s="5">
        <v>2389</v>
      </c>
      <c r="C14" s="2">
        <f t="shared" si="0"/>
        <v>871.98500000000001</v>
      </c>
      <c r="D14" s="2">
        <v>1416.9843458546079</v>
      </c>
      <c r="E14" s="6">
        <f t="shared" si="2"/>
        <v>1416984.3458546079</v>
      </c>
      <c r="F14" s="2">
        <v>3914857611</v>
      </c>
      <c r="G14" s="6">
        <f t="shared" si="1"/>
        <v>3914.8576109999999</v>
      </c>
      <c r="H14" s="6">
        <f t="shared" si="3"/>
        <v>4987.6202631854576</v>
      </c>
      <c r="I14" s="2">
        <f t="shared" si="4"/>
        <v>0.78491493025166403</v>
      </c>
    </row>
    <row r="15" spans="1:11" x14ac:dyDescent="0.2">
      <c r="A15" s="2">
        <v>1974</v>
      </c>
      <c r="B15" s="5">
        <v>2379</v>
      </c>
      <c r="C15" s="2">
        <f t="shared" si="0"/>
        <v>868.33500000000004</v>
      </c>
      <c r="D15" s="2">
        <v>1389.2021688685693</v>
      </c>
      <c r="E15" s="6">
        <f t="shared" si="2"/>
        <v>1389202.1688685692</v>
      </c>
      <c r="F15" s="2">
        <v>3991430917</v>
      </c>
      <c r="G15" s="6">
        <f t="shared" si="1"/>
        <v>3991.4309170000001</v>
      </c>
      <c r="H15" s="6">
        <f t="shared" si="3"/>
        <v>4971.4743222091802</v>
      </c>
      <c r="I15" s="2">
        <f t="shared" si="4"/>
        <v>0.80286664645314376</v>
      </c>
    </row>
    <row r="16" spans="1:11" x14ac:dyDescent="0.2">
      <c r="A16" s="2">
        <v>1975</v>
      </c>
      <c r="B16" s="5">
        <v>2397</v>
      </c>
      <c r="C16" s="2">
        <f t="shared" si="0"/>
        <v>874.90499999999997</v>
      </c>
      <c r="D16" s="2">
        <v>1364.1788801700927</v>
      </c>
      <c r="E16" s="6">
        <f t="shared" si="2"/>
        <v>1364178.8801700927</v>
      </c>
      <c r="F16" s="2">
        <v>4066267984</v>
      </c>
      <c r="G16" s="6">
        <f t="shared" si="1"/>
        <v>4066.2679840000001</v>
      </c>
      <c r="H16" s="6">
        <f t="shared" si="3"/>
        <v>5000.5259713900914</v>
      </c>
      <c r="I16" s="2">
        <f t="shared" si="4"/>
        <v>0.81316805617342336</v>
      </c>
    </row>
    <row r="17" spans="1:9" x14ac:dyDescent="0.2">
      <c r="A17" s="2">
        <v>1976</v>
      </c>
      <c r="B17" s="5">
        <v>2383</v>
      </c>
      <c r="C17" s="2">
        <f t="shared" si="0"/>
        <v>869.79499999999996</v>
      </c>
      <c r="D17" s="2">
        <v>1418.8950165616143</v>
      </c>
      <c r="E17" s="6">
        <f t="shared" si="2"/>
        <v>1418895.0165616143</v>
      </c>
      <c r="F17" s="2">
        <v>4139151082</v>
      </c>
      <c r="G17" s="6">
        <f t="shared" si="1"/>
        <v>4139.1510820000003</v>
      </c>
      <c r="H17" s="6">
        <f t="shared" si="3"/>
        <v>4977.9345437811326</v>
      </c>
      <c r="I17" s="2">
        <f t="shared" si="4"/>
        <v>0.83149970044724408</v>
      </c>
    </row>
    <row r="18" spans="1:9" x14ac:dyDescent="0.2">
      <c r="A18" s="2">
        <v>1977</v>
      </c>
      <c r="B18" s="5">
        <v>2420</v>
      </c>
      <c r="C18" s="2">
        <f t="shared" si="0"/>
        <v>883.3</v>
      </c>
      <c r="D18" s="2">
        <v>1442.8914831849315</v>
      </c>
      <c r="E18" s="6">
        <f t="shared" si="2"/>
        <v>1442891.4831849316</v>
      </c>
      <c r="F18" s="2">
        <v>4211781677</v>
      </c>
      <c r="G18" s="6">
        <f t="shared" si="1"/>
        <v>4211.7816769999999</v>
      </c>
      <c r="H18" s="6">
        <f t="shared" si="3"/>
        <v>5037.5755776380329</v>
      </c>
      <c r="I18" s="2">
        <f t="shared" si="4"/>
        <v>0.83607314909502106</v>
      </c>
    </row>
    <row r="19" spans="1:9" x14ac:dyDescent="0.2">
      <c r="A19" s="2">
        <v>1978</v>
      </c>
      <c r="B19" s="5">
        <v>2475</v>
      </c>
      <c r="C19" s="2">
        <f t="shared" si="0"/>
        <v>903.375</v>
      </c>
      <c r="D19" s="2">
        <v>1474.1016281659345</v>
      </c>
      <c r="E19" s="6">
        <f t="shared" si="2"/>
        <v>1474101.6281659345</v>
      </c>
      <c r="F19" s="2">
        <v>4285609387</v>
      </c>
      <c r="G19" s="6">
        <f t="shared" si="1"/>
        <v>4285.6093870000004</v>
      </c>
      <c r="H19" s="6">
        <f t="shared" si="3"/>
        <v>5125.8504244622063</v>
      </c>
      <c r="I19" s="2">
        <f t="shared" si="4"/>
        <v>0.83607772996022167</v>
      </c>
    </row>
    <row r="20" spans="1:9" x14ac:dyDescent="0.2">
      <c r="A20" s="2">
        <v>1979</v>
      </c>
      <c r="B20" s="5">
        <v>2474</v>
      </c>
      <c r="C20" s="2">
        <f t="shared" si="0"/>
        <v>903.01</v>
      </c>
      <c r="D20" s="2">
        <v>1490.8461617251523</v>
      </c>
      <c r="E20" s="6">
        <f t="shared" si="2"/>
        <v>1490846.1617251523</v>
      </c>
      <c r="F20" s="2">
        <v>4361295248</v>
      </c>
      <c r="G20" s="6">
        <f>F20/1000000</f>
        <v>4361.2952480000004</v>
      </c>
      <c r="H20" s="6">
        <f t="shared" si="3"/>
        <v>5124.2494288610687</v>
      </c>
      <c r="I20" s="2">
        <f t="shared" si="4"/>
        <v>0.85110908603240165</v>
      </c>
    </row>
    <row r="21" spans="1:9" x14ac:dyDescent="0.2">
      <c r="A21" s="2">
        <v>1980</v>
      </c>
      <c r="B21" s="5">
        <v>2491</v>
      </c>
      <c r="C21" s="2">
        <f t="shared" si="0"/>
        <v>909.21500000000003</v>
      </c>
      <c r="D21" s="2">
        <v>1452.3381265917619</v>
      </c>
      <c r="E21" s="6">
        <f t="shared" si="2"/>
        <v>1452338.1265917618</v>
      </c>
      <c r="F21" s="2">
        <v>4437690434</v>
      </c>
      <c r="G21" s="6">
        <f t="shared" si="1"/>
        <v>4437.6904340000001</v>
      </c>
      <c r="H21" s="6">
        <f t="shared" si="3"/>
        <v>5151.4464342421961</v>
      </c>
      <c r="I21" s="2">
        <f t="shared" si="4"/>
        <v>0.86144551644800449</v>
      </c>
    </row>
    <row r="22" spans="1:9" x14ac:dyDescent="0.2">
      <c r="A22" s="2">
        <v>1981</v>
      </c>
      <c r="B22" s="5">
        <v>2500</v>
      </c>
      <c r="C22" s="2">
        <f t="shared" si="0"/>
        <v>912.5</v>
      </c>
      <c r="D22" s="2">
        <v>1411.8728717471558</v>
      </c>
      <c r="E22" s="6">
        <f t="shared" si="2"/>
        <v>1411872.8717471559</v>
      </c>
      <c r="F22" s="2">
        <v>4515764583</v>
      </c>
      <c r="G22" s="6">
        <f t="shared" si="1"/>
        <v>4515.7645830000001</v>
      </c>
      <c r="H22" s="6">
        <f t="shared" si="3"/>
        <v>5165.8277822759228</v>
      </c>
      <c r="I22" s="2">
        <f t="shared" si="4"/>
        <v>0.87416088443631346</v>
      </c>
    </row>
    <row r="23" spans="1:9" x14ac:dyDescent="0.2">
      <c r="A23" s="2">
        <v>1982</v>
      </c>
      <c r="B23" s="5">
        <v>2533</v>
      </c>
      <c r="C23" s="2">
        <f>(B23*365)/1000</f>
        <v>924.54499999999996</v>
      </c>
      <c r="D23" s="2">
        <v>1381.3449277818613</v>
      </c>
      <c r="E23" s="6">
        <f t="shared" si="2"/>
        <v>1381344.9277818613</v>
      </c>
      <c r="F23" s="2">
        <v>4596813158</v>
      </c>
      <c r="G23" s="6">
        <f t="shared" si="1"/>
        <v>4596.8131579999999</v>
      </c>
      <c r="H23" s="6">
        <f t="shared" si="3"/>
        <v>5218.4592756901111</v>
      </c>
      <c r="I23" s="2">
        <f t="shared" si="4"/>
        <v>0.88087554489770314</v>
      </c>
    </row>
    <row r="24" spans="1:9" x14ac:dyDescent="0.2">
      <c r="A24" s="2">
        <v>1983</v>
      </c>
      <c r="B24" s="5">
        <v>2574</v>
      </c>
      <c r="C24" s="2">
        <f t="shared" si="0"/>
        <v>939.51</v>
      </c>
      <c r="D24" s="2">
        <v>1371.8547693838777</v>
      </c>
      <c r="E24" s="6">
        <f t="shared" si="2"/>
        <v>1371854.7693838777</v>
      </c>
      <c r="F24" s="2">
        <v>4678525765</v>
      </c>
      <c r="G24" s="6">
        <f t="shared" si="1"/>
        <v>4678.5257650000003</v>
      </c>
      <c r="H24" s="6">
        <f t="shared" si="3"/>
        <v>5283.633685376255</v>
      </c>
      <c r="I24" s="2">
        <f t="shared" si="4"/>
        <v>0.88547504304640978</v>
      </c>
    </row>
    <row r="25" spans="1:9" x14ac:dyDescent="0.2">
      <c r="A25" s="2">
        <v>1984</v>
      </c>
      <c r="B25" s="5">
        <v>2584</v>
      </c>
      <c r="C25" s="2">
        <f t="shared" si="0"/>
        <v>943.16</v>
      </c>
      <c r="D25" s="2">
        <v>1403.2390158356818</v>
      </c>
      <c r="E25" s="6">
        <f t="shared" si="2"/>
        <v>1403239.0158356817</v>
      </c>
      <c r="F25" s="2">
        <v>4759982360</v>
      </c>
      <c r="G25" s="6">
        <f t="shared" si="1"/>
        <v>4759.98236</v>
      </c>
      <c r="H25" s="6">
        <f t="shared" si="3"/>
        <v>5299.4940224125512</v>
      </c>
      <c r="I25" s="2">
        <f t="shared" si="4"/>
        <v>0.89819562770882366</v>
      </c>
    </row>
    <row r="26" spans="1:9" x14ac:dyDescent="0.2">
      <c r="A26" s="2">
        <v>1985</v>
      </c>
      <c r="B26" s="5">
        <v>2587</v>
      </c>
      <c r="C26" s="2">
        <f t="shared" si="0"/>
        <v>944.255</v>
      </c>
      <c r="D26" s="2">
        <v>1413.3378792535095</v>
      </c>
      <c r="E26" s="6">
        <f t="shared" si="2"/>
        <v>1413337.8792535095</v>
      </c>
      <c r="F26" s="2">
        <v>4843067309</v>
      </c>
      <c r="G26" s="6">
        <f t="shared" si="1"/>
        <v>4843.067309</v>
      </c>
      <c r="H26" s="6">
        <f t="shared" si="3"/>
        <v>5304.249404759862</v>
      </c>
      <c r="I26" s="2">
        <f t="shared" si="4"/>
        <v>0.91305422114088153</v>
      </c>
    </row>
    <row r="27" spans="1:9" x14ac:dyDescent="0.2">
      <c r="A27" s="2">
        <v>1986</v>
      </c>
      <c r="B27" s="5">
        <v>2592</v>
      </c>
      <c r="C27" s="2">
        <f t="shared" si="0"/>
        <v>946.08</v>
      </c>
      <c r="D27" s="2">
        <v>1415.3470115675593</v>
      </c>
      <c r="E27" s="6">
        <f>D27*1000</f>
        <v>1415347.0115675593</v>
      </c>
      <c r="F27" s="2">
        <v>4928822143</v>
      </c>
      <c r="G27" s="6">
        <f t="shared" si="1"/>
        <v>4928.8221430000003</v>
      </c>
      <c r="H27" s="6">
        <f t="shared" si="3"/>
        <v>5312.1722614640184</v>
      </c>
      <c r="I27" s="2">
        <f t="shared" si="4"/>
        <v>0.92783552573305139</v>
      </c>
    </row>
    <row r="28" spans="1:9" x14ac:dyDescent="0.2">
      <c r="A28" s="2">
        <v>1987</v>
      </c>
      <c r="B28" s="5">
        <v>2603</v>
      </c>
      <c r="C28" s="2">
        <f t="shared" si="0"/>
        <v>950.09500000000003</v>
      </c>
      <c r="D28" s="2">
        <v>1441.7032444226288</v>
      </c>
      <c r="E28" s="6">
        <f t="shared" si="2"/>
        <v>1441703.2444226288</v>
      </c>
      <c r="F28" s="2">
        <v>5016798785</v>
      </c>
      <c r="G28" s="6">
        <f t="shared" si="1"/>
        <v>5016.798785</v>
      </c>
      <c r="H28" s="6">
        <f t="shared" si="3"/>
        <v>5329.5903484513246</v>
      </c>
      <c r="I28" s="2">
        <f t="shared" si="4"/>
        <v>0.94131039291937024</v>
      </c>
    </row>
    <row r="29" spans="1:9" x14ac:dyDescent="0.2">
      <c r="A29" s="2">
        <v>1988</v>
      </c>
      <c r="B29" s="5">
        <v>2626</v>
      </c>
      <c r="C29" s="2">
        <f t="shared" si="0"/>
        <v>958.49</v>
      </c>
      <c r="D29" s="2">
        <v>1466.9960880018618</v>
      </c>
      <c r="E29" s="6">
        <f t="shared" si="2"/>
        <v>1466996.0880018619</v>
      </c>
      <c r="F29" s="2">
        <v>5105701987</v>
      </c>
      <c r="G29" s="6">
        <f t="shared" si="1"/>
        <v>5105.7019870000004</v>
      </c>
      <c r="H29" s="6">
        <f>(E$54^$K$5)*(C29^$K$6)</f>
        <v>5365.9561190022296</v>
      </c>
      <c r="I29" s="2">
        <f t="shared" si="4"/>
        <v>0.95149901970301198</v>
      </c>
    </row>
    <row r="30" spans="1:9" x14ac:dyDescent="0.2">
      <c r="A30" s="2">
        <v>1989</v>
      </c>
      <c r="B30" s="5">
        <v>2636</v>
      </c>
      <c r="C30" s="2">
        <f t="shared" si="0"/>
        <v>962.14</v>
      </c>
      <c r="D30" s="2">
        <v>1473.4464737272492</v>
      </c>
      <c r="E30" s="6">
        <f t="shared" si="2"/>
        <v>1473446.4737272493</v>
      </c>
      <c r="F30" s="2">
        <v>5194731380</v>
      </c>
      <c r="G30" s="6">
        <f t="shared" si="1"/>
        <v>5194.7313800000002</v>
      </c>
      <c r="H30" s="6">
        <f t="shared" si="3"/>
        <v>5381.7447484129034</v>
      </c>
      <c r="I30" s="2">
        <f t="shared" si="4"/>
        <v>0.96525042023443153</v>
      </c>
    </row>
    <row r="31" spans="1:9" x14ac:dyDescent="0.2">
      <c r="A31" s="2">
        <v>1990</v>
      </c>
      <c r="B31" s="5">
        <v>2618</v>
      </c>
      <c r="C31" s="2">
        <f t="shared" si="0"/>
        <v>955.57</v>
      </c>
      <c r="D31" s="2">
        <v>1660.9307696022879</v>
      </c>
      <c r="E31" s="6">
        <f t="shared" si="2"/>
        <v>1660930.769602288</v>
      </c>
      <c r="F31" s="2">
        <v>5284886348</v>
      </c>
      <c r="G31" s="6">
        <f t="shared" si="1"/>
        <v>5284.886348</v>
      </c>
      <c r="H31" s="6">
        <f t="shared" si="3"/>
        <v>5353.3153875580292</v>
      </c>
      <c r="I31" s="2">
        <f t="shared" si="4"/>
        <v>0.98721744664678834</v>
      </c>
    </row>
    <row r="32" spans="1:9" x14ac:dyDescent="0.2">
      <c r="A32" s="2">
        <v>1991</v>
      </c>
      <c r="B32" s="5">
        <v>2602</v>
      </c>
      <c r="C32" s="2">
        <f t="shared" si="0"/>
        <v>949.73</v>
      </c>
      <c r="D32" s="2">
        <v>1647.1084124023628</v>
      </c>
      <c r="E32" s="6">
        <f t="shared" si="2"/>
        <v>1647108.4124023628</v>
      </c>
      <c r="F32" s="2">
        <v>5372078249</v>
      </c>
      <c r="G32" s="6">
        <f t="shared" si="1"/>
        <v>5372.0782490000001</v>
      </c>
      <c r="H32" s="6">
        <f t="shared" si="3"/>
        <v>5328.0075774162651</v>
      </c>
      <c r="I32" s="2">
        <f t="shared" si="4"/>
        <v>1.0082715106807536</v>
      </c>
    </row>
    <row r="33" spans="1:9" x14ac:dyDescent="0.2">
      <c r="A33" s="2">
        <v>1992</v>
      </c>
      <c r="B33" s="5">
        <v>2615</v>
      </c>
      <c r="C33" s="2">
        <f t="shared" si="0"/>
        <v>954.47500000000002</v>
      </c>
      <c r="D33" s="2">
        <v>1618.6828165215932</v>
      </c>
      <c r="E33" s="6">
        <f t="shared" si="2"/>
        <v>1618682.8165215931</v>
      </c>
      <c r="F33" s="2">
        <v>5456141249</v>
      </c>
      <c r="G33" s="6">
        <f t="shared" si="1"/>
        <v>5456.1412490000002</v>
      </c>
      <c r="H33" s="6">
        <f t="shared" si="3"/>
        <v>5348.5728536528886</v>
      </c>
      <c r="I33" s="2">
        <f>G33/H33</f>
        <v>1.0201116070193652</v>
      </c>
    </row>
    <row r="34" spans="1:9" x14ac:dyDescent="0.2">
      <c r="A34" s="2">
        <v>1993</v>
      </c>
      <c r="B34" s="5">
        <v>2615</v>
      </c>
      <c r="C34" s="2">
        <f t="shared" si="0"/>
        <v>954.47500000000002</v>
      </c>
      <c r="D34" s="2">
        <v>1610.5320574300538</v>
      </c>
      <c r="E34" s="6">
        <f t="shared" si="2"/>
        <v>1610532.0574300538</v>
      </c>
      <c r="F34" s="2">
        <v>5541075501</v>
      </c>
      <c r="G34" s="6">
        <f t="shared" si="1"/>
        <v>5541.0755010000003</v>
      </c>
      <c r="H34" s="6">
        <f>(E$54^$K$5)*(C34^$K$6)</f>
        <v>5348.5728536528886</v>
      </c>
      <c r="I34" s="2">
        <f t="shared" si="4"/>
        <v>1.0359914041772169</v>
      </c>
    </row>
    <row r="35" spans="1:9" x14ac:dyDescent="0.2">
      <c r="A35" s="2">
        <v>1994</v>
      </c>
      <c r="B35" s="5">
        <v>2640</v>
      </c>
      <c r="C35" s="2">
        <f t="shared" si="0"/>
        <v>963.6</v>
      </c>
      <c r="D35" s="2">
        <v>1596.6066823807778</v>
      </c>
      <c r="E35" s="6">
        <f t="shared" si="2"/>
        <v>1596606.6823807778</v>
      </c>
      <c r="F35" s="2">
        <v>5624840414</v>
      </c>
      <c r="G35" s="6">
        <f t="shared" si="1"/>
        <v>5624.8404140000002</v>
      </c>
      <c r="H35" s="6">
        <f t="shared" si="3"/>
        <v>5388.0563912657735</v>
      </c>
      <c r="I35" s="2">
        <f t="shared" si="4"/>
        <v>1.0439460921600712</v>
      </c>
    </row>
    <row r="36" spans="1:9" x14ac:dyDescent="0.2">
      <c r="A36" s="2">
        <v>1995</v>
      </c>
      <c r="B36" s="5">
        <v>2664</v>
      </c>
      <c r="C36" s="2">
        <f t="shared" si="0"/>
        <v>972.36</v>
      </c>
      <c r="D36" s="2">
        <v>1613.7078991121182</v>
      </c>
      <c r="E36" s="6">
        <f t="shared" si="2"/>
        <v>1613707.8991121182</v>
      </c>
      <c r="F36" s="2">
        <v>5709757338</v>
      </c>
      <c r="G36" s="6">
        <f>F36/1000000</f>
        <v>5709.7573380000003</v>
      </c>
      <c r="H36" s="6">
        <f t="shared" si="3"/>
        <v>5425.8808094439964</v>
      </c>
      <c r="I36" s="2">
        <f t="shared" si="4"/>
        <v>1.0523189761304568</v>
      </c>
    </row>
    <row r="37" spans="1:9" x14ac:dyDescent="0.2">
      <c r="A37" s="2">
        <v>1996</v>
      </c>
      <c r="B37" s="5">
        <v>2670</v>
      </c>
      <c r="C37" s="2">
        <f t="shared" si="0"/>
        <v>974.55</v>
      </c>
      <c r="D37" s="2">
        <v>1630.92063253744</v>
      </c>
      <c r="E37" s="6">
        <f t="shared" si="2"/>
        <v>1630920.6325374399</v>
      </c>
      <c r="F37" s="2">
        <v>5792568347</v>
      </c>
      <c r="G37" s="6">
        <f t="shared" si="1"/>
        <v>5792.5683470000004</v>
      </c>
      <c r="H37" s="6">
        <f t="shared" si="3"/>
        <v>5435.3248064814388</v>
      </c>
      <c r="I37" s="2">
        <f t="shared" si="4"/>
        <v>1.0657262543155765</v>
      </c>
    </row>
    <row r="38" spans="1:9" x14ac:dyDescent="0.2">
      <c r="A38" s="2">
        <v>1997</v>
      </c>
      <c r="B38" s="5">
        <v>2686</v>
      </c>
      <c r="C38" s="2">
        <f t="shared" si="0"/>
        <v>980.39</v>
      </c>
      <c r="D38" s="2">
        <v>1624.042683207555</v>
      </c>
      <c r="E38" s="6">
        <f t="shared" si="2"/>
        <v>1624042.683207555</v>
      </c>
      <c r="F38" s="2">
        <v>5875398158</v>
      </c>
      <c r="G38" s="6">
        <f t="shared" si="1"/>
        <v>5875.398158</v>
      </c>
      <c r="H38" s="6">
        <f t="shared" si="3"/>
        <v>5460.4852882941086</v>
      </c>
      <c r="I38" s="2">
        <f t="shared" si="4"/>
        <v>1.0759846145168377</v>
      </c>
    </row>
    <row r="39" spans="1:9" x14ac:dyDescent="0.2">
      <c r="A39" s="2">
        <v>1998</v>
      </c>
      <c r="B39" s="5">
        <v>2703</v>
      </c>
      <c r="C39" s="2">
        <f t="shared" si="0"/>
        <v>986.59500000000003</v>
      </c>
      <c r="D39" s="2">
        <v>1609.0649967896982</v>
      </c>
      <c r="E39" s="6">
        <f t="shared" si="2"/>
        <v>1609064.9967896983</v>
      </c>
      <c r="F39" s="2">
        <v>5957237460</v>
      </c>
      <c r="G39" s="6">
        <f t="shared" si="1"/>
        <v>5957.2374600000003</v>
      </c>
      <c r="H39" s="6">
        <f t="shared" si="3"/>
        <v>5487.1810528986316</v>
      </c>
      <c r="I39" s="2">
        <f t="shared" si="4"/>
        <v>1.0856644609627122</v>
      </c>
    </row>
    <row r="40" spans="1:9" x14ac:dyDescent="0.2">
      <c r="A40" s="2">
        <v>1999</v>
      </c>
      <c r="B40" s="5">
        <v>2712</v>
      </c>
      <c r="C40" s="2">
        <f t="shared" si="0"/>
        <v>989.88</v>
      </c>
      <c r="D40" s="2">
        <v>1621.5318097393763</v>
      </c>
      <c r="E40" s="6">
        <f>D40*1000</f>
        <v>1621531.8097393762</v>
      </c>
      <c r="F40" s="2">
        <v>6038067278</v>
      </c>
      <c r="G40" s="6">
        <f t="shared" si="1"/>
        <v>6038.0672780000004</v>
      </c>
      <c r="H40" s="6">
        <f t="shared" si="3"/>
        <v>5501.2986672558063</v>
      </c>
      <c r="I40" s="2">
        <f t="shared" si="4"/>
        <v>1.0975712542093172</v>
      </c>
    </row>
    <row r="41" spans="1:9" x14ac:dyDescent="0.2">
      <c r="A41" s="2">
        <v>2000</v>
      </c>
      <c r="B41" s="5">
        <v>2728</v>
      </c>
      <c r="C41" s="2">
        <f t="shared" si="0"/>
        <v>995.72</v>
      </c>
      <c r="D41" s="2">
        <v>1634.9790608165151</v>
      </c>
      <c r="E41" s="6">
        <f t="shared" si="2"/>
        <v>1634979.0608165152</v>
      </c>
      <c r="F41" s="2">
        <v>6118075293</v>
      </c>
      <c r="G41" s="6">
        <f t="shared" si="1"/>
        <v>6118.0752929999999</v>
      </c>
      <c r="H41" s="6">
        <f t="shared" si="3"/>
        <v>5526.37042637992</v>
      </c>
      <c r="I41" s="2">
        <f t="shared" si="4"/>
        <v>1.1070693458758392</v>
      </c>
    </row>
    <row r="42" spans="1:9" x14ac:dyDescent="0.2">
      <c r="A42" s="2">
        <v>2001</v>
      </c>
      <c r="B42" s="5">
        <v>2723</v>
      </c>
      <c r="C42" s="2">
        <f t="shared" si="0"/>
        <v>993.89499999999998</v>
      </c>
      <c r="D42" s="2">
        <v>1634.229628081584</v>
      </c>
      <c r="E42" s="6">
        <f t="shared" si="2"/>
        <v>1634229.6280815839</v>
      </c>
      <c r="F42" s="2">
        <v>6197638117</v>
      </c>
      <c r="G42" s="6">
        <f t="shared" si="1"/>
        <v>6197.6381170000004</v>
      </c>
      <c r="H42" s="6">
        <f t="shared" si="3"/>
        <v>5518.5390963260315</v>
      </c>
      <c r="I42" s="2">
        <f t="shared" si="4"/>
        <v>1.1230577529343009</v>
      </c>
    </row>
    <row r="43" spans="1:9" x14ac:dyDescent="0.2">
      <c r="A43" s="2">
        <v>2002</v>
      </c>
      <c r="B43" s="5">
        <v>2729</v>
      </c>
      <c r="C43" s="2">
        <f t="shared" si="0"/>
        <v>996.08500000000004</v>
      </c>
      <c r="D43" s="2">
        <v>1647.0049989414467</v>
      </c>
      <c r="E43" s="6">
        <f t="shared" si="2"/>
        <v>1647004.9989414467</v>
      </c>
      <c r="F43" s="2">
        <v>6276824417.8828726</v>
      </c>
      <c r="G43" s="6">
        <f t="shared" si="1"/>
        <v>6276.8244178828727</v>
      </c>
      <c r="H43" s="6">
        <f>(E$54^$K$5)*(C43^$K$6)</f>
        <v>5527.9363012450376</v>
      </c>
      <c r="I43" s="2">
        <f t="shared" si="4"/>
        <v>1.1354733621784256</v>
      </c>
    </row>
    <row r="44" spans="1:9" x14ac:dyDescent="0.2">
      <c r="A44" s="2">
        <v>2003</v>
      </c>
      <c r="B44" s="5">
        <v>2739</v>
      </c>
      <c r="C44" s="2">
        <f t="shared" si="0"/>
        <v>999.73500000000001</v>
      </c>
      <c r="D44" s="2">
        <v>1686.1929673766258</v>
      </c>
      <c r="E44" s="6">
        <f t="shared" si="2"/>
        <v>1686192.9673766259</v>
      </c>
      <c r="F44" s="2">
        <v>6356259573.8989267</v>
      </c>
      <c r="G44" s="6">
        <f t="shared" si="1"/>
        <v>6356.2595738989266</v>
      </c>
      <c r="H44" s="6">
        <f t="shared" si="3"/>
        <v>5543.5878960596483</v>
      </c>
      <c r="I44" s="2">
        <f t="shared" si="4"/>
        <v>1.1465966974956636</v>
      </c>
    </row>
    <row r="45" spans="1:9" x14ac:dyDescent="0.2">
      <c r="A45" s="2">
        <v>2004</v>
      </c>
      <c r="B45" s="5">
        <v>2751</v>
      </c>
      <c r="C45" s="2">
        <f t="shared" si="0"/>
        <v>1004.115</v>
      </c>
      <c r="D45" s="2">
        <v>1737.5022066585545</v>
      </c>
      <c r="E45" s="6">
        <f t="shared" si="2"/>
        <v>1737502.2066585545</v>
      </c>
      <c r="F45" s="2">
        <v>6436346997.9913721</v>
      </c>
      <c r="G45" s="6">
        <f t="shared" si="1"/>
        <v>6436.3469979913725</v>
      </c>
      <c r="H45" s="6">
        <f t="shared" si="3"/>
        <v>5562.3526995196889</v>
      </c>
      <c r="I45" s="2">
        <f t="shared" si="4"/>
        <v>1.1571267313824154</v>
      </c>
    </row>
    <row r="46" spans="1:9" x14ac:dyDescent="0.2">
      <c r="A46" s="2">
        <v>2005</v>
      </c>
      <c r="B46" s="5">
        <v>2763</v>
      </c>
      <c r="C46" s="2">
        <f t="shared" si="0"/>
        <v>1008.495</v>
      </c>
      <c r="D46" s="2">
        <v>1764.6999689424083</v>
      </c>
      <c r="E46" s="6">
        <f t="shared" si="2"/>
        <v>1764699.9689424082</v>
      </c>
      <c r="F46" s="2">
        <v>6517020798.2439661</v>
      </c>
      <c r="G46" s="6">
        <f t="shared" si="1"/>
        <v>6517.0207982439661</v>
      </c>
      <c r="H46" s="6">
        <f t="shared" si="3"/>
        <v>5581.0989314760973</v>
      </c>
      <c r="I46" s="2">
        <f t="shared" si="4"/>
        <v>1.1676949070889047</v>
      </c>
    </row>
    <row r="47" spans="1:9" x14ac:dyDescent="0.2">
      <c r="A47" s="2">
        <v>2006</v>
      </c>
      <c r="B47" s="5">
        <v>2782</v>
      </c>
      <c r="C47" s="2">
        <f t="shared" si="0"/>
        <v>1015.43</v>
      </c>
      <c r="D47" s="2">
        <v>1794.2334752722782</v>
      </c>
      <c r="E47" s="6">
        <f t="shared" si="2"/>
        <v>1794233.4752722781</v>
      </c>
      <c r="F47" s="2">
        <v>6598421257.4849863</v>
      </c>
      <c r="G47" s="6">
        <f t="shared" si="1"/>
        <v>6598.4212574849862</v>
      </c>
      <c r="H47" s="6">
        <f t="shared" si="3"/>
        <v>5610.7427254035365</v>
      </c>
      <c r="I47" s="2">
        <f t="shared" si="4"/>
        <v>1.1760334737163365</v>
      </c>
    </row>
    <row r="48" spans="1:9" x14ac:dyDescent="0.2">
      <c r="A48" s="2">
        <v>2007</v>
      </c>
      <c r="B48" s="5">
        <v>2808</v>
      </c>
      <c r="C48" s="2">
        <f t="shared" si="0"/>
        <v>1024.92</v>
      </c>
      <c r="D48" s="2">
        <v>1821.6169990107294</v>
      </c>
      <c r="E48" s="6">
        <f>D48*1000</f>
        <v>1821616.9990107294</v>
      </c>
      <c r="F48" s="2">
        <v>6680423046.9909286</v>
      </c>
      <c r="G48" s="6">
        <f t="shared" si="1"/>
        <v>6680.4230469909289</v>
      </c>
      <c r="H48" s="6">
        <f t="shared" si="3"/>
        <v>5651.2335763201972</v>
      </c>
      <c r="I48" s="2">
        <f t="shared" si="4"/>
        <v>1.1821176663062101</v>
      </c>
    </row>
    <row r="49" spans="1:9" x14ac:dyDescent="0.2">
      <c r="A49" s="2">
        <v>2008</v>
      </c>
      <c r="B49" s="5">
        <v>2824</v>
      </c>
      <c r="C49" s="2">
        <f t="shared" si="0"/>
        <v>1030.76</v>
      </c>
      <c r="D49" s="2">
        <v>1827.2393206457668</v>
      </c>
      <c r="E49" s="6">
        <f t="shared" si="2"/>
        <v>1827239.3206457668</v>
      </c>
      <c r="F49" s="2">
        <v>6763745673.2955341</v>
      </c>
      <c r="G49" s="6">
        <f t="shared" si="1"/>
        <v>6763.7456732955343</v>
      </c>
      <c r="H49" s="6">
        <f t="shared" si="3"/>
        <v>5676.1087043417137</v>
      </c>
      <c r="I49" s="2">
        <f t="shared" si="4"/>
        <v>1.1916166559886134</v>
      </c>
    </row>
    <row r="50" spans="1:9" x14ac:dyDescent="0.2">
      <c r="A50" s="2">
        <v>2009</v>
      </c>
      <c r="B50" s="5">
        <v>2821</v>
      </c>
      <c r="C50" s="2">
        <f t="shared" si="0"/>
        <v>1029.665</v>
      </c>
      <c r="D50" s="2">
        <v>1793.7325136519476</v>
      </c>
      <c r="E50" s="6">
        <f t="shared" si="2"/>
        <v>1793732.5136519475</v>
      </c>
      <c r="F50" s="2">
        <v>6847214549.1102009</v>
      </c>
      <c r="G50" s="6">
        <f t="shared" si="1"/>
        <v>6847.214549110201</v>
      </c>
      <c r="H50" s="6">
        <f t="shared" si="3"/>
        <v>5671.4470599104652</v>
      </c>
      <c r="I50" s="2">
        <f t="shared" si="4"/>
        <v>1.2073134910331504</v>
      </c>
    </row>
    <row r="51" spans="1:9" x14ac:dyDescent="0.2">
      <c r="A51" s="2">
        <v>2010</v>
      </c>
      <c r="B51" s="5">
        <v>2852</v>
      </c>
      <c r="C51" s="2">
        <f t="shared" si="0"/>
        <v>1040.98</v>
      </c>
      <c r="D51" s="2">
        <v>1871.8930790221657</v>
      </c>
      <c r="E51" s="6">
        <f t="shared" si="2"/>
        <v>1871893.0790221656</v>
      </c>
      <c r="F51" s="2">
        <v>6930656699.3622274</v>
      </c>
      <c r="G51" s="6">
        <f t="shared" si="1"/>
        <v>6930.6566993622273</v>
      </c>
      <c r="H51" s="6">
        <f t="shared" si="3"/>
        <v>5719.5633787263114</v>
      </c>
      <c r="I51" s="2">
        <f>G51/H51</f>
        <v>1.2117457645701644</v>
      </c>
    </row>
    <row r="52" spans="1:9" x14ac:dyDescent="0.2">
      <c r="A52" s="2">
        <v>2011</v>
      </c>
      <c r="B52" s="5">
        <v>2869</v>
      </c>
      <c r="C52" s="2">
        <f t="shared" si="0"/>
        <v>1047.1849999999999</v>
      </c>
      <c r="D52" s="2">
        <v>1878.7481360617667</v>
      </c>
      <c r="E52" s="6">
        <f t="shared" si="2"/>
        <v>1878748.1360617667</v>
      </c>
      <c r="F52" s="2">
        <v>7012843635.3578157</v>
      </c>
      <c r="G52" s="6">
        <f>F52/1000000</f>
        <v>7012.8436353578154</v>
      </c>
      <c r="H52" s="6">
        <f t="shared" si="3"/>
        <v>5745.8993031419814</v>
      </c>
      <c r="I52" s="2">
        <f t="shared" si="4"/>
        <v>1.2204953942584831</v>
      </c>
    </row>
    <row r="53" spans="1:9" x14ac:dyDescent="0.2">
      <c r="A53" s="2">
        <v>2012</v>
      </c>
      <c r="B53" s="5">
        <v>2874</v>
      </c>
      <c r="C53" s="2">
        <f t="shared" si="0"/>
        <v>1049.01</v>
      </c>
      <c r="D53" s="2">
        <v>1889.6721741148324</v>
      </c>
      <c r="E53" s="6">
        <f t="shared" si="2"/>
        <v>1889672.1741148324</v>
      </c>
      <c r="F53" s="2">
        <v>7097400665.0772333</v>
      </c>
      <c r="G53" s="6">
        <f t="shared" si="1"/>
        <v>7097.4006650772335</v>
      </c>
      <c r="H53" s="6">
        <f t="shared" si="3"/>
        <v>5753.638414721162</v>
      </c>
      <c r="I53" s="2">
        <f t="shared" si="4"/>
        <v>1.2335499997563184</v>
      </c>
    </row>
    <row r="54" spans="1:9" x14ac:dyDescent="0.2">
      <c r="A54" s="2">
        <v>2013</v>
      </c>
      <c r="B54" s="5">
        <v>2884</v>
      </c>
      <c r="C54" s="2">
        <f t="shared" si="0"/>
        <v>1052.6600000000001</v>
      </c>
      <c r="D54" s="2">
        <v>1892.3611379733511</v>
      </c>
      <c r="E54" s="6">
        <f t="shared" si="2"/>
        <v>1892361.1379733512</v>
      </c>
      <c r="F54" s="2">
        <v>7182860114.6100826</v>
      </c>
      <c r="G54" s="6">
        <f t="shared" si="1"/>
        <v>7182.8601146100827</v>
      </c>
      <c r="H54" s="6">
        <f t="shared" si="3"/>
        <v>5769.1074772057636</v>
      </c>
      <c r="I54" s="2">
        <f t="shared" si="4"/>
        <v>1.2450556941416289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Pivot 1</vt:lpstr>
      <vt:lpstr>Pivot 1 (2)</vt:lpstr>
      <vt:lpstr>Pivot 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Użytkownik Microsoft Office</cp:lastModifiedBy>
  <dcterms:created xsi:type="dcterms:W3CDTF">2018-08-02T08:15:02Z</dcterms:created>
  <dcterms:modified xsi:type="dcterms:W3CDTF">2018-08-03T05:58:53Z</dcterms:modified>
</cp:coreProperties>
</file>